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13_ncr:1_{F2C69482-652E-4EB6-B97E-7846097FC7EF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Inspección 1" sheetId="1" r:id="rId1"/>
    <sheet name="Inspección 2" sheetId="2" r:id="rId2"/>
    <sheet name="Visita Inspección 3" sheetId="3" r:id="rId3"/>
    <sheet name="Infracciones 4" sheetId="4" r:id="rId4"/>
    <sheet name="Asistencia Judicial 1" sheetId="6" r:id="rId5"/>
    <sheet name="Asistencia Judicial 2" sheetId="7" r:id="rId6"/>
    <sheet name="Asistencia Judicial 3" sheetId="8" r:id="rId7"/>
    <sheet name="Asistencia Judicial 4" sheetId="9" r:id="rId8"/>
    <sheet name="Higiene y Seguridad 1" sheetId="5" r:id="rId9"/>
    <sheet name="Higiene y Seguridad 2" sheetId="10" r:id="rId10"/>
    <sheet name="Higiene y Seguridad 3" sheetId="11" r:id="rId11"/>
    <sheet name="Higiene y Seguridad 4" sheetId="12" r:id="rId12"/>
    <sheet name="Trabajo Infantil 1" sheetId="13" r:id="rId13"/>
    <sheet name="Trabajo Infantil 2" sheetId="14" r:id="rId14"/>
    <sheet name="Trabajo Infantil 3" sheetId="15" r:id="rId15"/>
    <sheet name="Mediación 1" sheetId="16" r:id="rId16"/>
    <sheet name="Mediación 2" sheetId="17" r:id="rId17"/>
    <sheet name="Mediación 3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8" l="1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G5" i="18"/>
  <c r="F5" i="18"/>
  <c r="E5" i="18"/>
  <c r="D5" i="18"/>
  <c r="C5" i="18"/>
  <c r="B5" i="18" l="1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G6" i="17"/>
  <c r="F6" i="17"/>
  <c r="E6" i="17"/>
  <c r="D6" i="17"/>
  <c r="C6" i="17"/>
  <c r="B6" i="17" l="1"/>
  <c r="D29" i="16"/>
  <c r="D28" i="16"/>
  <c r="D27" i="16"/>
  <c r="D25" i="16"/>
  <c r="H24" i="16"/>
  <c r="F24" i="16"/>
  <c r="B24" i="16"/>
  <c r="C27" i="16" s="1"/>
  <c r="D14" i="16"/>
  <c r="D13" i="16"/>
  <c r="D12" i="16"/>
  <c r="D11" i="16"/>
  <c r="D10" i="16"/>
  <c r="H9" i="16"/>
  <c r="F9" i="16"/>
  <c r="B9" i="16"/>
  <c r="C10" i="16" s="1"/>
  <c r="C14" i="16" l="1"/>
  <c r="D24" i="16"/>
  <c r="E25" i="16"/>
  <c r="C11" i="16"/>
  <c r="C28" i="16"/>
  <c r="C25" i="16"/>
  <c r="E28" i="16"/>
  <c r="D9" i="16"/>
  <c r="I10" i="16" s="1"/>
  <c r="C13" i="16"/>
  <c r="C29" i="16"/>
  <c r="C12" i="16"/>
  <c r="C9" i="16" s="1"/>
  <c r="G13" i="16"/>
  <c r="I29" i="16"/>
  <c r="G29" i="16"/>
  <c r="I26" i="16"/>
  <c r="G26" i="16"/>
  <c r="E26" i="16"/>
  <c r="I28" i="16"/>
  <c r="G28" i="16"/>
  <c r="I25" i="16"/>
  <c r="I27" i="16"/>
  <c r="G25" i="16"/>
  <c r="E27" i="16"/>
  <c r="C26" i="16"/>
  <c r="E10" i="16" l="1"/>
  <c r="E9" i="16" s="1"/>
  <c r="E12" i="16"/>
  <c r="C24" i="16"/>
  <c r="I13" i="16"/>
  <c r="G11" i="16"/>
  <c r="G24" i="16"/>
  <c r="I11" i="16"/>
  <c r="E13" i="16"/>
  <c r="I24" i="16"/>
  <c r="E14" i="16"/>
  <c r="G14" i="16"/>
  <c r="E24" i="16"/>
  <c r="G12" i="16"/>
  <c r="G9" i="16" s="1"/>
  <c r="E11" i="16"/>
  <c r="I14" i="16"/>
  <c r="I12" i="16"/>
  <c r="G10" i="16"/>
  <c r="I9" i="16"/>
  <c r="B46" i="15" l="1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E6" i="15"/>
  <c r="D6" i="15"/>
  <c r="B6" i="15" l="1"/>
  <c r="C22" i="15" s="1"/>
  <c r="C9" i="15" l="1"/>
  <c r="C45" i="15"/>
  <c r="C30" i="15"/>
  <c r="C13" i="15"/>
  <c r="C18" i="15"/>
  <c r="C19" i="15"/>
  <c r="C29" i="15"/>
  <c r="C39" i="15"/>
  <c r="C26" i="15"/>
  <c r="C12" i="15"/>
  <c r="C34" i="15"/>
  <c r="C33" i="15"/>
  <c r="C24" i="15"/>
  <c r="C41" i="15"/>
  <c r="C42" i="15"/>
  <c r="C8" i="15"/>
  <c r="C38" i="15"/>
  <c r="C36" i="15"/>
  <c r="C11" i="15"/>
  <c r="C10" i="15"/>
  <c r="C46" i="15"/>
  <c r="C23" i="15"/>
  <c r="C31" i="15"/>
  <c r="C40" i="15"/>
  <c r="C37" i="15"/>
  <c r="C43" i="15"/>
  <c r="C44" i="15"/>
  <c r="C7" i="15"/>
  <c r="C28" i="15"/>
  <c r="C25" i="15"/>
  <c r="C17" i="15"/>
  <c r="C15" i="15"/>
  <c r="C16" i="15"/>
  <c r="C35" i="15"/>
  <c r="C21" i="15"/>
  <c r="C32" i="15"/>
  <c r="C20" i="15"/>
  <c r="C14" i="15"/>
  <c r="C27" i="15"/>
  <c r="C6" i="15" l="1"/>
  <c r="B31" i="14" l="1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E8" i="14"/>
  <c r="D8" i="14"/>
  <c r="C8" i="14"/>
  <c r="B8" i="14" l="1"/>
  <c r="C6" i="13"/>
  <c r="B6" i="13"/>
  <c r="H6" i="12" l="1"/>
  <c r="G6" i="12"/>
  <c r="E6" i="12"/>
  <c r="F44" i="12" s="1"/>
  <c r="C6" i="12"/>
  <c r="D44" i="12" s="1"/>
  <c r="F28" i="12" l="1"/>
  <c r="F21" i="12"/>
  <c r="D27" i="12"/>
  <c r="D33" i="12"/>
  <c r="F34" i="12"/>
  <c r="F22" i="12"/>
  <c r="D39" i="12"/>
  <c r="F27" i="12"/>
  <c r="D9" i="12"/>
  <c r="F9" i="12"/>
  <c r="D15" i="12"/>
  <c r="F15" i="12"/>
  <c r="F39" i="12"/>
  <c r="F33" i="12"/>
  <c r="D45" i="12"/>
  <c r="F10" i="12"/>
  <c r="F16" i="12"/>
  <c r="D21" i="12"/>
  <c r="F45" i="12"/>
  <c r="D10" i="12"/>
  <c r="D28" i="12"/>
  <c r="D40" i="12"/>
  <c r="D11" i="12"/>
  <c r="D17" i="12"/>
  <c r="D23" i="12"/>
  <c r="D29" i="12"/>
  <c r="D35" i="12"/>
  <c r="D41" i="12"/>
  <c r="F11" i="12"/>
  <c r="F17" i="12"/>
  <c r="F23" i="12"/>
  <c r="F29" i="12"/>
  <c r="F35" i="12"/>
  <c r="F41" i="12"/>
  <c r="D22" i="12"/>
  <c r="D34" i="12"/>
  <c r="D46" i="12"/>
  <c r="F40" i="12"/>
  <c r="F46" i="12"/>
  <c r="F12" i="12"/>
  <c r="F18" i="12"/>
  <c r="F24" i="12"/>
  <c r="F30" i="12"/>
  <c r="F36" i="12"/>
  <c r="F42" i="12"/>
  <c r="D16" i="12"/>
  <c r="D12" i="12"/>
  <c r="D18" i="12"/>
  <c r="D24" i="12"/>
  <c r="D30" i="12"/>
  <c r="D36" i="12"/>
  <c r="D42" i="12"/>
  <c r="D7" i="12"/>
  <c r="D13" i="12"/>
  <c r="D19" i="12"/>
  <c r="D25" i="12"/>
  <c r="D31" i="12"/>
  <c r="D37" i="12"/>
  <c r="D43" i="12"/>
  <c r="F7" i="12"/>
  <c r="F13" i="12"/>
  <c r="F19" i="12"/>
  <c r="F25" i="12"/>
  <c r="F31" i="12"/>
  <c r="F37" i="12"/>
  <c r="F43" i="12"/>
  <c r="D8" i="12"/>
  <c r="D14" i="12"/>
  <c r="D20" i="12"/>
  <c r="D26" i="12"/>
  <c r="D32" i="12"/>
  <c r="D38" i="12"/>
  <c r="F8" i="12"/>
  <c r="F14" i="12"/>
  <c r="F20" i="12"/>
  <c r="F26" i="12"/>
  <c r="F32" i="12"/>
  <c r="F38" i="12"/>
  <c r="D6" i="12" l="1"/>
  <c r="F6" i="12"/>
  <c r="C4" i="10" l="1"/>
  <c r="D44" i="10" s="1"/>
  <c r="D9" i="10" l="1"/>
  <c r="D10" i="10"/>
  <c r="D34" i="10"/>
  <c r="D11" i="10"/>
  <c r="D37" i="10"/>
  <c r="D21" i="10"/>
  <c r="D22" i="10"/>
  <c r="D23" i="10"/>
  <c r="D35" i="10"/>
  <c r="D12" i="10"/>
  <c r="D24" i="10"/>
  <c r="D36" i="10"/>
  <c r="D13" i="10"/>
  <c r="D25" i="10"/>
  <c r="D14" i="10"/>
  <c r="D26" i="10"/>
  <c r="D41" i="10"/>
  <c r="D33" i="10"/>
  <c r="D38" i="10"/>
  <c r="D16" i="10"/>
  <c r="D29" i="10"/>
  <c r="D6" i="10"/>
  <c r="D18" i="10"/>
  <c r="D30" i="10"/>
  <c r="D7" i="10"/>
  <c r="D19" i="10"/>
  <c r="D31" i="10"/>
  <c r="D43" i="10"/>
  <c r="D15" i="10"/>
  <c r="D27" i="10"/>
  <c r="D39" i="10"/>
  <c r="D28" i="10"/>
  <c r="D40" i="10"/>
  <c r="D5" i="10"/>
  <c r="D17" i="10"/>
  <c r="D42" i="10"/>
  <c r="D8" i="10"/>
  <c r="D20" i="10"/>
  <c r="D32" i="10"/>
  <c r="D4" i="10" l="1"/>
  <c r="B27" i="9" l="1"/>
  <c r="B5" i="9"/>
  <c r="C33" i="9" s="1"/>
  <c r="C9" i="9" l="1"/>
  <c r="C7" i="9"/>
  <c r="C8" i="9"/>
  <c r="C10" i="9"/>
  <c r="C11" i="9"/>
  <c r="C28" i="9"/>
  <c r="C29" i="9"/>
  <c r="C30" i="9"/>
  <c r="C31" i="9"/>
  <c r="C32" i="9"/>
  <c r="C6" i="9"/>
  <c r="C5" i="9" s="1"/>
  <c r="B4" i="8"/>
  <c r="C26" i="8" s="1"/>
  <c r="C27" i="9" l="1"/>
  <c r="C16" i="8"/>
  <c r="C5" i="8"/>
  <c r="C17" i="8"/>
  <c r="C6" i="8"/>
  <c r="C18" i="8"/>
  <c r="C7" i="8"/>
  <c r="C19" i="8"/>
  <c r="C8" i="8"/>
  <c r="C20" i="8"/>
  <c r="C9" i="8"/>
  <c r="C21" i="8"/>
  <c r="C10" i="8"/>
  <c r="C23" i="8"/>
  <c r="C12" i="8"/>
  <c r="C25" i="8"/>
  <c r="C15" i="8"/>
  <c r="C22" i="8"/>
  <c r="C11" i="8"/>
  <c r="C24" i="8"/>
  <c r="C13" i="8"/>
  <c r="C14" i="8"/>
  <c r="C4" i="8" l="1"/>
  <c r="C48" i="7" l="1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G8" i="7"/>
  <c r="E8" i="7"/>
  <c r="C8" i="7" l="1"/>
  <c r="D15" i="7" s="1"/>
  <c r="D40" i="7" l="1"/>
  <c r="D28" i="7"/>
  <c r="D37" i="7"/>
  <c r="D25" i="7"/>
  <c r="D45" i="7"/>
  <c r="D14" i="7"/>
  <c r="D24" i="7"/>
  <c r="D17" i="7"/>
  <c r="D16" i="7"/>
  <c r="D23" i="7"/>
  <c r="D11" i="7"/>
  <c r="D13" i="7"/>
  <c r="D22" i="7"/>
  <c r="D41" i="7"/>
  <c r="D12" i="7"/>
  <c r="D47" i="7"/>
  <c r="D46" i="7"/>
  <c r="D44" i="7"/>
  <c r="D34" i="7"/>
  <c r="D33" i="7"/>
  <c r="D39" i="7"/>
  <c r="D10" i="7"/>
  <c r="D21" i="7"/>
  <c r="D27" i="7"/>
  <c r="D31" i="7"/>
  <c r="D32" i="7"/>
  <c r="H48" i="7"/>
  <c r="H45" i="7"/>
  <c r="H42" i="7"/>
  <c r="H39" i="7"/>
  <c r="H36" i="7"/>
  <c r="F33" i="7"/>
  <c r="F30" i="7"/>
  <c r="F27" i="7"/>
  <c r="F24" i="7"/>
  <c r="F21" i="7"/>
  <c r="F18" i="7"/>
  <c r="F15" i="7"/>
  <c r="F12" i="7"/>
  <c r="F9" i="7"/>
  <c r="H35" i="7"/>
  <c r="H12" i="7"/>
  <c r="H9" i="7"/>
  <c r="F48" i="7"/>
  <c r="F45" i="7"/>
  <c r="F42" i="7"/>
  <c r="F39" i="7"/>
  <c r="F36" i="7"/>
  <c r="D9" i="7"/>
  <c r="F29" i="7"/>
  <c r="F23" i="7"/>
  <c r="F17" i="7"/>
  <c r="H13" i="7"/>
  <c r="H10" i="7"/>
  <c r="F19" i="7"/>
  <c r="F40" i="7"/>
  <c r="H24" i="7"/>
  <c r="H14" i="7"/>
  <c r="H11" i="7"/>
  <c r="F20" i="7"/>
  <c r="H34" i="7"/>
  <c r="H31" i="7"/>
  <c r="H28" i="7"/>
  <c r="H22" i="7"/>
  <c r="H19" i="7"/>
  <c r="H16" i="7"/>
  <c r="F13" i="7"/>
  <c r="F10" i="7"/>
  <c r="F46" i="7"/>
  <c r="H30" i="7"/>
  <c r="H27" i="7"/>
  <c r="H21" i="7"/>
  <c r="H32" i="7"/>
  <c r="H29" i="7"/>
  <c r="H26" i="7"/>
  <c r="H23" i="7"/>
  <c r="H20" i="7"/>
  <c r="H17" i="7"/>
  <c r="F26" i="7"/>
  <c r="F14" i="7"/>
  <c r="F11" i="7"/>
  <c r="F28" i="7"/>
  <c r="F22" i="7"/>
  <c r="F37" i="7"/>
  <c r="H33" i="7"/>
  <c r="H15" i="7"/>
  <c r="H47" i="7"/>
  <c r="H44" i="7"/>
  <c r="H41" i="7"/>
  <c r="H38" i="7"/>
  <c r="F32" i="7"/>
  <c r="F47" i="7"/>
  <c r="F44" i="7"/>
  <c r="F41" i="7"/>
  <c r="F38" i="7"/>
  <c r="F35" i="7"/>
  <c r="H25" i="7"/>
  <c r="F16" i="7"/>
  <c r="F43" i="7"/>
  <c r="H18" i="7"/>
  <c r="H46" i="7"/>
  <c r="H43" i="7"/>
  <c r="H40" i="7"/>
  <c r="H37" i="7"/>
  <c r="F34" i="7"/>
  <c r="F31" i="7"/>
  <c r="F25" i="7"/>
  <c r="D42" i="7"/>
  <c r="D20" i="7"/>
  <c r="D38" i="7"/>
  <c r="D48" i="7"/>
  <c r="D18" i="7"/>
  <c r="D19" i="7"/>
  <c r="D26" i="7"/>
  <c r="D36" i="7"/>
  <c r="D29" i="7"/>
  <c r="D30" i="7"/>
  <c r="D43" i="7"/>
  <c r="F8" i="7" l="1"/>
  <c r="D8" i="7"/>
  <c r="H8" i="7"/>
  <c r="C48" i="6" l="1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G8" i="6"/>
  <c r="E8" i="6"/>
  <c r="D43" i="6" l="1"/>
  <c r="C8" i="6"/>
  <c r="D26" i="6" s="1"/>
  <c r="D14" i="6"/>
  <c r="D16" i="6"/>
  <c r="D21" i="6"/>
  <c r="D32" i="6"/>
  <c r="D9" i="6"/>
  <c r="H42" i="6"/>
  <c r="H39" i="6"/>
  <c r="H36" i="6"/>
  <c r="F33" i="6"/>
  <c r="F30" i="6"/>
  <c r="F48" i="6"/>
  <c r="F45" i="6"/>
  <c r="F42" i="6"/>
  <c r="F39" i="6"/>
  <c r="F36" i="6"/>
  <c r="H35" i="6"/>
  <c r="F41" i="6"/>
  <c r="D44" i="6"/>
  <c r="D38" i="6"/>
  <c r="H33" i="6"/>
  <c r="F26" i="6"/>
  <c r="F23" i="6"/>
  <c r="F20" i="6"/>
  <c r="F17" i="6"/>
  <c r="F14" i="6"/>
  <c r="F47" i="6"/>
  <c r="H24" i="6"/>
  <c r="H34" i="6"/>
  <c r="H31" i="6"/>
  <c r="H28" i="6"/>
  <c r="H27" i="6"/>
  <c r="H12" i="6"/>
  <c r="H46" i="6"/>
  <c r="H43" i="6"/>
  <c r="H40" i="6"/>
  <c r="H37" i="6"/>
  <c r="F13" i="6"/>
  <c r="F10" i="6"/>
  <c r="F46" i="6"/>
  <c r="F43" i="6"/>
  <c r="F40" i="6"/>
  <c r="D12" i="6"/>
  <c r="D24" i="6"/>
  <c r="D36" i="6"/>
  <c r="D48" i="6"/>
  <c r="D10" i="6"/>
  <c r="D39" i="6" l="1"/>
  <c r="D13" i="6"/>
  <c r="D29" i="6"/>
  <c r="D19" i="6"/>
  <c r="D46" i="6"/>
  <c r="H41" i="6"/>
  <c r="F22" i="6"/>
  <c r="H14" i="6"/>
  <c r="H44" i="6"/>
  <c r="F15" i="6"/>
  <c r="D47" i="6"/>
  <c r="D15" i="6"/>
  <c r="D30" i="6"/>
  <c r="F16" i="6"/>
  <c r="H45" i="6"/>
  <c r="F38" i="6"/>
  <c r="D18" i="6"/>
  <c r="H16" i="6"/>
  <c r="F18" i="6"/>
  <c r="D23" i="6"/>
  <c r="D37" i="6"/>
  <c r="D27" i="6"/>
  <c r="D25" i="6"/>
  <c r="F19" i="6"/>
  <c r="F32" i="6"/>
  <c r="H48" i="6"/>
  <c r="H9" i="6"/>
  <c r="F25" i="6"/>
  <c r="H20" i="6"/>
  <c r="H19" i="6"/>
  <c r="F35" i="6"/>
  <c r="H26" i="6"/>
  <c r="H17" i="6"/>
  <c r="F21" i="6"/>
  <c r="D22" i="6"/>
  <c r="D20" i="6"/>
  <c r="D40" i="6"/>
  <c r="H47" i="6"/>
  <c r="F9" i="6"/>
  <c r="H10" i="6"/>
  <c r="D42" i="6"/>
  <c r="H11" i="6"/>
  <c r="H30" i="6"/>
  <c r="H21" i="6"/>
  <c r="H22" i="6"/>
  <c r="F44" i="6"/>
  <c r="H32" i="6"/>
  <c r="H23" i="6"/>
  <c r="F24" i="6"/>
  <c r="D45" i="6"/>
  <c r="D31" i="6"/>
  <c r="D28" i="6"/>
  <c r="D11" i="6"/>
  <c r="F29" i="6"/>
  <c r="H38" i="6"/>
  <c r="F12" i="6"/>
  <c r="D34" i="6"/>
  <c r="H13" i="6"/>
  <c r="H15" i="6"/>
  <c r="D41" i="6"/>
  <c r="F28" i="6"/>
  <c r="F31" i="6"/>
  <c r="F37" i="6"/>
  <c r="F34" i="6"/>
  <c r="H25" i="6"/>
  <c r="F11" i="6"/>
  <c r="H18" i="6"/>
  <c r="H29" i="6"/>
  <c r="F27" i="6"/>
  <c r="D33" i="6"/>
  <c r="D17" i="6"/>
  <c r="D8" i="6" l="1"/>
  <c r="F8" i="6"/>
  <c r="H8" i="6"/>
  <c r="B4" i="4"/>
  <c r="C19" i="4" s="1"/>
  <c r="C8" i="3"/>
  <c r="B8" i="3"/>
  <c r="F5" i="2"/>
  <c r="C20" i="4" l="1"/>
  <c r="C21" i="4"/>
  <c r="C22" i="4"/>
  <c r="C11" i="4"/>
  <c r="C23" i="4"/>
  <c r="C12" i="4"/>
  <c r="C13" i="4"/>
  <c r="C8" i="4"/>
  <c r="C9" i="4"/>
  <c r="C10" i="4"/>
  <c r="C14" i="4"/>
  <c r="C15" i="4"/>
  <c r="C16" i="4"/>
  <c r="C5" i="4"/>
  <c r="C17" i="4"/>
  <c r="C6" i="4"/>
  <c r="C18" i="4"/>
  <c r="C7" i="4"/>
  <c r="C4" i="4" l="1"/>
  <c r="B15" i="2" l="1"/>
  <c r="B14" i="2"/>
  <c r="B13" i="2"/>
  <c r="B12" i="2"/>
  <c r="B11" i="2"/>
  <c r="B10" i="2"/>
  <c r="B9" i="2"/>
  <c r="B8" i="2"/>
  <c r="B7" i="2"/>
  <c r="B6" i="2"/>
  <c r="D5" i="2"/>
  <c r="B5" i="2" l="1"/>
  <c r="G12" i="2" s="1"/>
  <c r="E6" i="2" l="1"/>
  <c r="G15" i="2"/>
  <c r="C9" i="2"/>
  <c r="C13" i="2"/>
  <c r="C12" i="2"/>
  <c r="C11" i="2"/>
  <c r="G8" i="2"/>
  <c r="G11" i="2"/>
  <c r="C6" i="2"/>
  <c r="C10" i="2"/>
  <c r="E9" i="2"/>
  <c r="C8" i="2"/>
  <c r="E12" i="2"/>
  <c r="G10" i="2"/>
  <c r="E15" i="2"/>
  <c r="E14" i="2"/>
  <c r="E13" i="2"/>
  <c r="G14" i="2"/>
  <c r="G7" i="2"/>
  <c r="E7" i="2"/>
  <c r="E11" i="2"/>
  <c r="C7" i="2"/>
  <c r="E8" i="2"/>
  <c r="G6" i="2"/>
  <c r="C15" i="2"/>
  <c r="E10" i="2"/>
  <c r="G9" i="2"/>
  <c r="C14" i="2"/>
  <c r="G13" i="2"/>
  <c r="E5" i="2" l="1"/>
  <c r="G5" i="2"/>
  <c r="C5" i="2"/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I6" i="1"/>
  <c r="H6" i="1"/>
  <c r="F6" i="1"/>
  <c r="D6" i="1"/>
  <c r="C6" i="1" l="1"/>
  <c r="G37" i="1" s="1"/>
  <c r="G44" i="1" l="1"/>
  <c r="E26" i="1"/>
  <c r="E19" i="1"/>
  <c r="G32" i="1"/>
  <c r="G31" i="1"/>
  <c r="G9" i="1"/>
  <c r="E15" i="1"/>
  <c r="E23" i="1"/>
  <c r="G35" i="1"/>
  <c r="G13" i="1"/>
  <c r="E11" i="1"/>
  <c r="E21" i="1"/>
  <c r="G27" i="1"/>
  <c r="E20" i="1"/>
  <c r="G41" i="1"/>
  <c r="E28" i="1"/>
  <c r="E18" i="1"/>
  <c r="E17" i="1"/>
  <c r="E25" i="1"/>
  <c r="E24" i="1"/>
  <c r="G45" i="1"/>
  <c r="G46" i="1"/>
  <c r="E27" i="1"/>
  <c r="E43" i="1"/>
  <c r="E44" i="1"/>
  <c r="G22" i="1"/>
  <c r="E33" i="1"/>
  <c r="G21" i="1"/>
  <c r="E31" i="1"/>
  <c r="G18" i="1"/>
  <c r="G30" i="1"/>
  <c r="E46" i="1"/>
  <c r="E14" i="1"/>
  <c r="G25" i="1"/>
  <c r="E39" i="1"/>
  <c r="E32" i="1"/>
  <c r="E34" i="1"/>
  <c r="E29" i="1"/>
  <c r="G17" i="1"/>
  <c r="E35" i="1"/>
  <c r="G34" i="1"/>
  <c r="G38" i="1"/>
  <c r="E7" i="1"/>
  <c r="G10" i="1"/>
  <c r="G29" i="1"/>
  <c r="E10" i="1"/>
  <c r="G7" i="1"/>
  <c r="G39" i="1"/>
  <c r="G8" i="1"/>
  <c r="G16" i="1"/>
  <c r="G26" i="1"/>
  <c r="G33" i="1"/>
  <c r="E22" i="1"/>
  <c r="G11" i="1"/>
  <c r="G43" i="1"/>
  <c r="G20" i="1"/>
  <c r="E36" i="1"/>
  <c r="E42" i="1"/>
  <c r="E37" i="1"/>
  <c r="E30" i="1"/>
  <c r="G15" i="1"/>
  <c r="E8" i="1"/>
  <c r="G28" i="1"/>
  <c r="G36" i="1"/>
  <c r="G42" i="1"/>
  <c r="E41" i="1"/>
  <c r="G14" i="1"/>
  <c r="G19" i="1"/>
  <c r="E12" i="1"/>
  <c r="E40" i="1"/>
  <c r="E9" i="1"/>
  <c r="G12" i="1"/>
  <c r="E45" i="1"/>
  <c r="E38" i="1"/>
  <c r="G23" i="1"/>
  <c r="E16" i="1"/>
  <c r="G40" i="1"/>
  <c r="E13" i="1"/>
  <c r="G24" i="1"/>
  <c r="G6" i="1" l="1"/>
  <c r="E6" i="1"/>
</calcChain>
</file>

<file path=xl/sharedStrings.xml><?xml version="1.0" encoding="utf-8"?>
<sst xmlns="http://schemas.openxmlformats.org/spreadsheetml/2006/main" count="779" uniqueCount="243">
  <si>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</si>
  <si>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</si>
  <si>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</si>
  <si>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</si>
  <si>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</si>
  <si>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Total</t>
  </si>
  <si>
    <t>Regular</t>
  </si>
  <si>
    <t>Especial</t>
  </si>
  <si>
    <t>No.</t>
  </si>
  <si>
    <t>%</t>
  </si>
  <si>
    <t>Total País</t>
  </si>
  <si>
    <t>Ozama o Metropolitana</t>
  </si>
  <si>
    <t>Distrito Nacional</t>
  </si>
  <si>
    <t xml:space="preserve">Santo Domingo 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</si>
  <si>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</si>
  <si>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</si>
  <si>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</si>
  <si>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</si>
  <si>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</si>
  <si>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</si>
  <si>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</si>
  <si>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</si>
  <si>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</si>
  <si>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</si>
  <si>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</si>
  <si>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</si>
  <si>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</si>
  <si>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</si>
  <si>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</si>
  <si>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</si>
  <si>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</si>
  <si>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</si>
  <si>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</si>
  <si>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</si>
  <si>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</si>
  <si>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</si>
  <si>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Samaná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</si>
  <si>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</si>
  <si>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</si>
  <si>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</si>
  <si>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</si>
  <si>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</si>
  <si>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</si>
  <si>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</si>
  <si>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</si>
  <si>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</si>
  <si>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</si>
  <si>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</si>
  <si>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</si>
  <si>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</si>
  <si>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</si>
  <si>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</si>
  <si>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</si>
  <si>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</si>
  <si>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</si>
  <si>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</si>
  <si>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</si>
  <si>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</si>
  <si>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</si>
  <si>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</si>
  <si>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</si>
  <si>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t xml:space="preserve">VISISTAS DE INSPECCION DEL TRABAJO POR TIPO DE ACTIVIDAD,SEGUN REGIONES DE PLANIFICACION, REPRESENTACION Y AGENCIA LOCAL DE TRABAJO, ENERO-MARZO AÑO 2024                                                            </t>
  </si>
  <si>
    <t>Público Atendido por Sexo y Cálculo de Prestaciones, Enero-Marzo Año 2024</t>
  </si>
  <si>
    <t xml:space="preserve">Región </t>
  </si>
  <si>
    <t xml:space="preserve">                                              Público atendido</t>
  </si>
  <si>
    <t>Hombre</t>
  </si>
  <si>
    <t>Mujer</t>
  </si>
  <si>
    <t>Cibao Nordeste</t>
  </si>
  <si>
    <t>Visitas de Inspección por Rama de Actividad Económica, Año Enero-Marzo 2024</t>
  </si>
  <si>
    <t>Rama de Actividad Económica</t>
  </si>
  <si>
    <t>Cantidad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</si>
  <si>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</si>
  <si>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</si>
  <si>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</si>
  <si>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</si>
  <si>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</si>
  <si>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</si>
  <si>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</si>
  <si>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Transporte, almacenamiento y comunicaciones  </t>
  </si>
  <si>
    <t xml:space="preserve">Alojamiento y servicios de comida (hoteles y restaurantes) </t>
  </si>
  <si>
    <t xml:space="preserve">Información y Comunicación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</si>
  <si>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</si>
  <si>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</si>
  <si>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</si>
  <si>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</si>
  <si>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</si>
  <si>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</si>
  <si>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</si>
  <si>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</si>
  <si>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</si>
  <si>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 xml:space="preserve">Organizaciones y órganos extraterritoriales </t>
  </si>
  <si>
    <t xml:space="preserve">No pueden clasificarse según la Actividad Económica </t>
  </si>
  <si>
    <t>Infracciones Laborales Levantadas Por tipo de Artículo Violado, Enero-Marzo, Año 2024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</si>
  <si>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</si>
  <si>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</si>
  <si>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</si>
  <si>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</si>
  <si>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</si>
  <si>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</si>
  <si>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</si>
  <si>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</si>
  <si>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</si>
  <si>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</si>
  <si>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</si>
  <si>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</si>
  <si>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</si>
  <si>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</si>
  <si>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</si>
  <si>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</si>
  <si>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</si>
  <si>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</si>
  <si>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</si>
  <si>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</si>
  <si>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t>Comités de  Higiene y Seguridad del Trabajo Creados Según Gestión, Enero-Marzo 2024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</si>
  <si>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</si>
  <si>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</si>
  <si>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</si>
  <si>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</si>
  <si>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</si>
  <si>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</si>
  <si>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</si>
  <si>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</si>
  <si>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</si>
  <si>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</si>
  <si>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</si>
  <si>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</si>
  <si>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</si>
  <si>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</si>
  <si>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t>Público Atendido en Asistencia Judicial por Sexo, Según Región de Planificación y  Representación Local, Enero-Marzo Año 2024</t>
  </si>
  <si>
    <t>Representación Local</t>
  </si>
  <si>
    <t>Sexo</t>
  </si>
  <si>
    <t>Total Público</t>
  </si>
  <si>
    <t>Femenino</t>
  </si>
  <si>
    <t>Masculino</t>
  </si>
  <si>
    <t>No</t>
  </si>
  <si>
    <t>Santo Domingo Este</t>
  </si>
  <si>
    <t>Samana</t>
  </si>
  <si>
    <t>Público Atendido en Asistencia Judicial por Trabajador y Empleador, Según Región de Planificación y  Representación Local de Enero-Marzo, Año 2024</t>
  </si>
  <si>
    <t>Trabajador</t>
  </si>
  <si>
    <t>Empleador</t>
  </si>
  <si>
    <t>Público Atendido con Expedientes Judiciales por Rama de Actividad Económica, Asistencia Judicial, Enero-Marzo Año 2024</t>
  </si>
  <si>
    <t>Rama de Actividad</t>
  </si>
  <si>
    <t xml:space="preserve">Transporte y almacenamiento   </t>
  </si>
  <si>
    <t xml:space="preserve">Información y Comunicaciónes </t>
  </si>
  <si>
    <t>Indiferencias de producción de bienes y servicios de los hogares para uso propio</t>
  </si>
  <si>
    <t>No pueden clasificarse según Actividad Económica</t>
  </si>
  <si>
    <t>Público Atendido con expediente Judiciales, Según Motivo de la demanda, Enero-Marzo Año 2024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</si>
  <si>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</si>
  <si>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</si>
  <si>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</si>
  <si>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</si>
  <si>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</si>
  <si>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</si>
  <si>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</si>
  <si>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</si>
  <si>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t>Comités de Higiene y Seguridad del Trabajo Creados Según Región de Planificación y Representación Local de Trabajo, Enero-Marzo 2024</t>
  </si>
  <si>
    <t xml:space="preserve">Comités 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</si>
  <si>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</si>
  <si>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</si>
  <si>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</si>
  <si>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</si>
  <si>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</si>
  <si>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</si>
  <si>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t>Cantidad de Acciones de Evaluaciones y Monitores Realizadas por Empresas, Región de Planificación y Representación Local de Trabajo, Enero-Marzo Año 2024</t>
  </si>
  <si>
    <t>Cantidad de Empresas</t>
  </si>
  <si>
    <t>Personas Capacitadas en Materia de Higiene y Seguridad Industrial por Sexo Según Representación Local  de Trabajo, Enero-Marzo 2024</t>
  </si>
  <si>
    <t>Empresas</t>
  </si>
  <si>
    <t>Cantidad Taller</t>
  </si>
  <si>
    <t>San Cristobal</t>
  </si>
  <si>
    <t>Niños, Niñas y Adolescentes Retirados de Trabajo Infantil por Representación Local y Sexo, Enero-Marzo Año 2024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</si>
  <si>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</si>
  <si>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</si>
  <si>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</si>
  <si>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</si>
  <si>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</si>
  <si>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</si>
  <si>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</si>
  <si>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</si>
  <si>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</si>
  <si>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</si>
  <si>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</si>
  <si>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</si>
  <si>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</si>
  <si>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t>Niños, Niñas y Adolescentes Retirados de Trabajo Infantil por Rama de Actividad Económica y Edad, Enero-Marzo 2024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</si>
  <si>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</si>
  <si>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</si>
  <si>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</si>
  <si>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</si>
  <si>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</si>
  <si>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</si>
  <si>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</si>
  <si>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</si>
  <si>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</si>
  <si>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</si>
  <si>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</si>
  <si>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</si>
  <si>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</si>
  <si>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</si>
  <si>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</si>
  <si>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</si>
  <si>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</si>
  <si>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</si>
  <si>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</si>
  <si>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</si>
  <si>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</si>
  <si>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</si>
  <si>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</si>
  <si>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</si>
  <si>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</si>
  <si>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</si>
  <si>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</si>
  <si>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Representación Local y Estatus Legal, Enero-Marzo 2024</t>
  </si>
  <si>
    <t>Estatus Legal</t>
  </si>
  <si>
    <t>Documentado</t>
  </si>
  <si>
    <t>Indocumentado</t>
  </si>
  <si>
    <t>Bani ( Peravia)</t>
  </si>
  <si>
    <t>Mediaciones en Conflictos Juridicos de  Trabajo y Trabajadores por Sexo, Según Resultado, Enero-Marzo 2024</t>
  </si>
  <si>
    <t>Resultado</t>
  </si>
  <si>
    <t>Mediaciones</t>
  </si>
  <si>
    <t>Trabajadores Involucrados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</si>
  <si>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</si>
  <si>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</si>
  <si>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</si>
  <si>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</si>
  <si>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</si>
  <si>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</si>
  <si>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</si>
  <si>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t>Mediaciones en  Convenios Colectivos de  Trabajo y Trabajadores por Sexo, Según Resultado, Enero-Marzo 2024</t>
  </si>
  <si>
    <t>Total Conflictos</t>
  </si>
  <si>
    <t>No acuerdos</t>
  </si>
  <si>
    <t>No Comparecencia</t>
  </si>
  <si>
    <t xml:space="preserve">    </t>
  </si>
  <si>
    <t>Mediaciones en Convenios Colectivos por Rama de Actividad Económica, Según Resultados, Enero-Marzo 2024</t>
  </si>
  <si>
    <t>Fuente: Dirección de Coordinación del Sistema de Inspección, formulario RLT-2</t>
  </si>
  <si>
    <t>Fuente: Dirección de Coordinación del Sistema de Inspección, Formulario RLT-02</t>
  </si>
  <si>
    <t>Fuente: Dirección de Coordinación del Sistema de Inspección, formulario RLT-02</t>
  </si>
  <si>
    <t>Fuente: Dirección de Coordinación del Sistema de Inspección, formulario  RLT-03</t>
  </si>
  <si>
    <t>Fuente: Departamento de Asistencia Judicial</t>
  </si>
  <si>
    <t>Fuente:  Dirección General de Higiene y Seguridad Industrial</t>
  </si>
  <si>
    <t>Fuente: Dirección General de Higiene y Seguridad Industrial</t>
  </si>
  <si>
    <t>Fuente: Dirección de Erradicación del Trabajo Infantil</t>
  </si>
  <si>
    <t>Fuente: Direccion de Mediacion y Arbitraje</t>
  </si>
  <si>
    <t>Fuente: Dirección de Mediación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</si>
</sst>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Bookman Old Style"/>
      <family val="1"/>
    </font>
    <font>
      <sz val="8"/>
      <color rgb="FF000000"/>
      <name val="Arial"/>
      <family val="2"/>
    </font>
    <font>
      <sz val="8"/>
      <color rgb="FF000000"/>
      <name val="Cambria"/>
      <family val="1"/>
    </font>
    <font>
      <i/>
      <sz val="8"/>
      <color rgb="FF000000"/>
      <name val="Bookman Old Style"/>
      <family val="1"/>
    </font>
    <font>
      <sz val="12"/>
      <color rgb="FFFF0000"/>
      <name val="Times New Roman"/>
      <family val="1"/>
    </font>
    <font>
      <b/>
      <sz val="10"/>
      <color rgb="FF000000"/>
      <name val="Bookman Old Style"/>
      <family val="1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rgb="FF000000"/>
      <name val="Baskerville Old Face"/>
      <family val="1"/>
    </font>
    <font>
      <sz val="8"/>
      <color rgb="FF000000"/>
      <name val="Bookman Old Style"/>
      <family val="1"/>
    </font>
    <font>
      <sz val="7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sz val="11"/>
      <color theme="1"/>
      <name val="Baskerville Old Face"/>
      <family val="1"/>
    </font>
    <font>
      <sz val="11"/>
      <color rgb="FF000000"/>
      <name val="Baskerville Old Face"/>
      <family val="1"/>
    </font>
    <font>
      <i/>
      <sz val="9"/>
      <color theme="1"/>
      <name val="Bookman Old Style"/>
      <family val="1"/>
    </font>
    <font>
      <sz val="8"/>
      <color theme="1"/>
      <name val="Arial"/>
      <family val="2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i/>
      <sz val="9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askerville Old Fac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sz val="10"/>
      <name val="Arial"/>
      <family val="2"/>
    </font>
    <font>
      <b/>
      <sz val="11"/>
      <color rgb="FF000000"/>
      <name val="Baskerville Old Face"/>
      <family val="1"/>
    </font>
    <font>
      <b/>
      <sz val="14"/>
      <color theme="1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4"/>
      <color theme="1"/>
      <name val="Bookman Old Style"/>
      <family val="1"/>
    </font>
    <font>
      <sz val="10"/>
      <color rgb="FF000000"/>
      <name val="Bookman Old Style"/>
      <family val="1"/>
    </font>
    <font>
      <sz val="12"/>
      <color rgb="FF000000"/>
      <name val="Bookman Old Style"/>
      <family val="1"/>
    </font>
    <font>
      <sz val="12"/>
      <color rgb="FF000000"/>
      <name val="Baskerville Old Face"/>
      <family val="1"/>
    </font>
    <font>
      <sz val="12"/>
      <color theme="1"/>
      <name val="Bookman Old Style"/>
      <family val="1"/>
    </font>
    <font>
      <sz val="10"/>
      <color theme="1"/>
      <name val="Baskerville Old Face"/>
      <family val="1"/>
    </font>
    <font>
      <sz val="12"/>
      <color theme="1"/>
      <name val="Baskerville Old Face"/>
      <family val="1"/>
    </font>
    <font>
      <sz val="12"/>
      <color rgb="FF000000"/>
      <name val="Cambria"/>
      <family val="1"/>
    </font>
    <font>
      <sz val="9"/>
      <name val="Baskerville Old Face"/>
      <family val="1"/>
    </font>
    <font>
      <sz val="9"/>
      <color rgb="FF000000"/>
      <name val="Baskerville Old Fac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2" fillId="0" borderId="0"/>
  </cellStyleXfs>
  <cellXfs count="139">
    <xf numFmtId="0" fontId="0" fillId="0" borderId="0" xfId="0"/>
    <xf numFmtId="3" fontId="0" fillId="0" borderId="0" xfId="0" applyNumberFormat="1"/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3" fontId="35" fillId="0" borderId="0" xfId="0" applyNumberFormat="1" applyFont="1" applyAlignment="1">
      <alignment horizontal="center" wrapText="1"/>
    </xf>
    <xf numFmtId="0" fontId="3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164" fontId="27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3" fontId="30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3" fontId="27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left" vertical="top"/>
    </xf>
    <xf numFmtId="0" fontId="45" fillId="0" borderId="0" xfId="0" applyFont="1" applyFill="1" applyBorder="1" applyAlignment="1">
      <alignment vertical="top"/>
    </xf>
    <xf numFmtId="3" fontId="23" fillId="0" borderId="0" xfId="1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2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3" fontId="23" fillId="0" borderId="0" xfId="1" applyNumberFormat="1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/>
    </xf>
    <xf numFmtId="165" fontId="36" fillId="0" borderId="0" xfId="0" applyNumberFormat="1" applyFont="1" applyFill="1" applyBorder="1" applyAlignment="1">
      <alignment horizontal="left" vertical="top"/>
    </xf>
    <xf numFmtId="3" fontId="36" fillId="0" borderId="0" xfId="0" applyNumberFormat="1" applyFont="1" applyFill="1" applyBorder="1" applyAlignment="1">
      <alignment horizontal="left" vertical="top"/>
    </xf>
    <xf numFmtId="3" fontId="37" fillId="0" borderId="0" xfId="0" applyNumberFormat="1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1" fontId="36" fillId="0" borderId="0" xfId="0" applyNumberFormat="1" applyFont="1" applyFill="1" applyBorder="1" applyAlignment="1">
      <alignment horizontal="left" vertical="top"/>
    </xf>
    <xf numFmtId="164" fontId="36" fillId="0" borderId="0" xfId="0" applyNumberFormat="1" applyFont="1" applyFill="1" applyBorder="1" applyAlignment="1">
      <alignment horizontal="left" vertical="top"/>
    </xf>
    <xf numFmtId="164" fontId="37" fillId="0" borderId="0" xfId="0" applyNumberFormat="1" applyFont="1" applyFill="1" applyBorder="1" applyAlignment="1">
      <alignment horizontal="left" vertical="top"/>
    </xf>
    <xf numFmtId="1" fontId="37" fillId="0" borderId="0" xfId="0" applyNumberFormat="1" applyFont="1" applyFill="1" applyBorder="1" applyAlignment="1">
      <alignment horizontal="left" vertical="top"/>
    </xf>
    <xf numFmtId="165" fontId="47" fillId="0" borderId="0" xfId="0" applyNumberFormat="1" applyFont="1" applyFill="1" applyBorder="1" applyAlignment="1">
      <alignment horizontal="left" vertical="top"/>
    </xf>
    <xf numFmtId="3" fontId="47" fillId="0" borderId="0" xfId="0" applyNumberFormat="1" applyFont="1" applyFill="1" applyBorder="1" applyAlignment="1">
      <alignment horizontal="left" vertical="top"/>
    </xf>
    <xf numFmtId="164" fontId="47" fillId="0" borderId="0" xfId="0" applyNumberFormat="1" applyFont="1" applyFill="1" applyBorder="1" applyAlignment="1">
      <alignment horizontal="left" vertical="top"/>
    </xf>
    <xf numFmtId="0" fontId="37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vertical="top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zoomScaleNormal="100" workbookViewId="0">
      <selection activeCell="J8" sqref="J8"/>
    </sheetView>
  </sheetViews>
  <sheetFormatPr baseColWidth="10" defaultRowHeight="15" x14ac:dyDescent="0.25"/>
  <cols>
    <col min="2" max="2" width="23.140625" customWidth="1"/>
    <col min="3" max="3" width="13" customWidth="1"/>
    <col min="4" max="4" width="12" customWidth="1"/>
    <col min="5" max="5" width="11.28515625" customWidth="1"/>
    <col min="6" max="6" width="10.28515625" customWidth="1"/>
    <col min="7" max="7" width="9.42578125" customWidth="1"/>
    <col min="8" max="8" width="13.5703125" customWidth="1"/>
    <col min="9" max="9" width="11.5703125" customWidth="1"/>
  </cols>
  <sheetData>
    <row r="2" spans="1:9" ht="31.5" customHeight="1" x14ac:dyDescent="0.25">
      <c r="A2" s="25" t="s">
        <v>61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7" t="s">
        <v>1</v>
      </c>
      <c r="C3" s="27" t="s">
        <v>2</v>
      </c>
      <c r="D3" s="27"/>
      <c r="E3" s="27"/>
      <c r="F3" s="27"/>
      <c r="G3" s="27"/>
      <c r="H3" s="27" t="s">
        <v>3</v>
      </c>
      <c r="I3" s="27" t="s">
        <v>4</v>
      </c>
    </row>
    <row r="4" spans="1:9" x14ac:dyDescent="0.25">
      <c r="A4" s="26"/>
      <c r="B4" s="27"/>
      <c r="C4" s="27" t="s">
        <v>5</v>
      </c>
      <c r="D4" s="27" t="s">
        <v>6</v>
      </c>
      <c r="E4" s="27"/>
      <c r="F4" s="27" t="s">
        <v>7</v>
      </c>
      <c r="G4" s="27"/>
      <c r="H4" s="27"/>
      <c r="I4" s="27"/>
    </row>
    <row r="5" spans="1:9" x14ac:dyDescent="0.25">
      <c r="A5" s="26"/>
      <c r="B5" s="27"/>
      <c r="C5" s="27"/>
      <c r="D5" s="28" t="s">
        <v>8</v>
      </c>
      <c r="E5" s="28" t="s">
        <v>9</v>
      </c>
      <c r="F5" s="28" t="s">
        <v>8</v>
      </c>
      <c r="G5" s="28" t="s">
        <v>9</v>
      </c>
      <c r="H5" s="27"/>
      <c r="I5" s="27"/>
    </row>
    <row r="6" spans="1:9" x14ac:dyDescent="0.25">
      <c r="A6" s="26" t="s">
        <v>10</v>
      </c>
      <c r="B6" s="26"/>
      <c r="C6" s="29">
        <f t="shared" ref="C6:I6" si="0">SUM(C7:C46)</f>
        <v>10219</v>
      </c>
      <c r="D6" s="29">
        <f t="shared" si="0"/>
        <v>8660</v>
      </c>
      <c r="E6" s="29">
        <f t="shared" si="0"/>
        <v>84.744104119776907</v>
      </c>
      <c r="F6" s="29">
        <f t="shared" si="0"/>
        <v>1559</v>
      </c>
      <c r="G6" s="29">
        <f t="shared" si="0"/>
        <v>15.255895880223116</v>
      </c>
      <c r="H6" s="29">
        <f t="shared" si="0"/>
        <v>8137</v>
      </c>
      <c r="I6" s="29">
        <f t="shared" si="0"/>
        <v>552</v>
      </c>
    </row>
    <row r="7" spans="1:9" x14ac:dyDescent="0.25">
      <c r="A7" s="27" t="s">
        <v>11</v>
      </c>
      <c r="B7" s="30" t="s">
        <v>12</v>
      </c>
      <c r="C7" s="31">
        <f>SUM(F7+D7)</f>
        <v>533</v>
      </c>
      <c r="D7" s="32">
        <v>292</v>
      </c>
      <c r="E7" s="33">
        <f>(D7/$C$6)*100</f>
        <v>2.857422448380468</v>
      </c>
      <c r="F7" s="32">
        <v>241</v>
      </c>
      <c r="G7" s="33">
        <f>(F7/$C$6)*100</f>
        <v>2.358352089245523</v>
      </c>
      <c r="H7" s="32">
        <v>3</v>
      </c>
      <c r="I7" s="34">
        <v>17</v>
      </c>
    </row>
    <row r="8" spans="1:9" x14ac:dyDescent="0.25">
      <c r="A8" s="27"/>
      <c r="B8" s="30" t="s">
        <v>13</v>
      </c>
      <c r="C8" s="31">
        <f t="shared" ref="C8:C46" si="1">SUM(F8+D8)</f>
        <v>1029</v>
      </c>
      <c r="D8" s="32">
        <v>796</v>
      </c>
      <c r="E8" s="33">
        <f t="shared" ref="E8:E46" si="2">(D8/$C$6)*100</f>
        <v>7.7894118798316851</v>
      </c>
      <c r="F8" s="32">
        <v>233</v>
      </c>
      <c r="G8" s="33">
        <f t="shared" ref="G8:G46" si="3">(F8/$C$6)*100</f>
        <v>2.2800665427145517</v>
      </c>
      <c r="H8" s="32">
        <v>339</v>
      </c>
      <c r="I8" s="34">
        <v>12</v>
      </c>
    </row>
    <row r="9" spans="1:9" x14ac:dyDescent="0.25">
      <c r="A9" s="27"/>
      <c r="B9" s="30" t="s">
        <v>14</v>
      </c>
      <c r="C9" s="31">
        <f t="shared" si="1"/>
        <v>537</v>
      </c>
      <c r="D9" s="32">
        <v>432</v>
      </c>
      <c r="E9" s="33">
        <f t="shared" si="2"/>
        <v>4.2274195126724727</v>
      </c>
      <c r="F9" s="32">
        <v>105</v>
      </c>
      <c r="G9" s="33">
        <f t="shared" si="3"/>
        <v>1.0274977982190039</v>
      </c>
      <c r="H9" s="32">
        <v>290</v>
      </c>
      <c r="I9" s="34">
        <v>13</v>
      </c>
    </row>
    <row r="10" spans="1:9" x14ac:dyDescent="0.25">
      <c r="A10" s="27" t="s">
        <v>15</v>
      </c>
      <c r="B10" s="30" t="s">
        <v>16</v>
      </c>
      <c r="C10" s="31">
        <f t="shared" si="1"/>
        <v>121</v>
      </c>
      <c r="D10" s="32">
        <v>117</v>
      </c>
      <c r="E10" s="33">
        <f t="shared" si="2"/>
        <v>1.1449261180154613</v>
      </c>
      <c r="F10" s="34">
        <v>4</v>
      </c>
      <c r="G10" s="33">
        <f t="shared" si="3"/>
        <v>3.9142773265485861E-2</v>
      </c>
      <c r="H10" s="34">
        <v>71</v>
      </c>
      <c r="I10" s="34">
        <v>0</v>
      </c>
    </row>
    <row r="11" spans="1:9" x14ac:dyDescent="0.25">
      <c r="A11" s="27"/>
      <c r="B11" s="30" t="s">
        <v>17</v>
      </c>
      <c r="C11" s="31">
        <f t="shared" si="1"/>
        <v>166</v>
      </c>
      <c r="D11" s="34">
        <v>152</v>
      </c>
      <c r="E11" s="33">
        <f t="shared" si="2"/>
        <v>1.4874253840884626</v>
      </c>
      <c r="F11" s="34">
        <v>14</v>
      </c>
      <c r="G11" s="33">
        <f t="shared" si="3"/>
        <v>0.13699970642920051</v>
      </c>
      <c r="H11" s="34">
        <v>168</v>
      </c>
      <c r="I11" s="34">
        <v>2</v>
      </c>
    </row>
    <row r="12" spans="1:9" x14ac:dyDescent="0.25">
      <c r="A12" s="27"/>
      <c r="B12" s="30" t="s">
        <v>18</v>
      </c>
      <c r="C12" s="31">
        <f t="shared" si="1"/>
        <v>483</v>
      </c>
      <c r="D12" s="32">
        <v>414</v>
      </c>
      <c r="E12" s="33">
        <f t="shared" si="2"/>
        <v>4.0512770329777865</v>
      </c>
      <c r="F12" s="34">
        <v>69</v>
      </c>
      <c r="G12" s="33">
        <f t="shared" si="3"/>
        <v>0.67521283882963101</v>
      </c>
      <c r="H12" s="32">
        <v>290</v>
      </c>
      <c r="I12" s="34">
        <v>4</v>
      </c>
    </row>
    <row r="13" spans="1:9" ht="14.25" customHeight="1" x14ac:dyDescent="0.25">
      <c r="A13" s="27"/>
      <c r="B13" s="30" t="s">
        <v>19</v>
      </c>
      <c r="C13" s="31">
        <f t="shared" si="1"/>
        <v>118</v>
      </c>
      <c r="D13" s="34">
        <v>111</v>
      </c>
      <c r="E13" s="33">
        <f t="shared" si="2"/>
        <v>1.0862119581172325</v>
      </c>
      <c r="F13" s="34">
        <v>7</v>
      </c>
      <c r="G13" s="33">
        <f t="shared" si="3"/>
        <v>6.8499853214600254E-2</v>
      </c>
      <c r="H13" s="34">
        <v>168</v>
      </c>
      <c r="I13" s="34">
        <v>0</v>
      </c>
    </row>
    <row r="14" spans="1:9" x14ac:dyDescent="0.25">
      <c r="A14" s="27"/>
      <c r="B14" s="30" t="s">
        <v>20</v>
      </c>
      <c r="C14" s="31">
        <f t="shared" si="1"/>
        <v>313</v>
      </c>
      <c r="D14" s="32">
        <v>286</v>
      </c>
      <c r="E14" s="33">
        <f t="shared" si="2"/>
        <v>2.798708288482239</v>
      </c>
      <c r="F14" s="34">
        <v>27</v>
      </c>
      <c r="G14" s="33">
        <f t="shared" si="3"/>
        <v>0.26421371954202955</v>
      </c>
      <c r="H14" s="34">
        <v>301</v>
      </c>
      <c r="I14" s="34">
        <v>0</v>
      </c>
    </row>
    <row r="15" spans="1:9" x14ac:dyDescent="0.25">
      <c r="A15" s="27"/>
      <c r="B15" s="30" t="s">
        <v>21</v>
      </c>
      <c r="C15" s="31">
        <f t="shared" si="1"/>
        <v>174</v>
      </c>
      <c r="D15" s="34">
        <v>172</v>
      </c>
      <c r="E15" s="33">
        <f t="shared" si="2"/>
        <v>1.683139250415892</v>
      </c>
      <c r="F15" s="34">
        <v>2</v>
      </c>
      <c r="G15" s="33">
        <f t="shared" si="3"/>
        <v>1.9571386632742931E-2</v>
      </c>
      <c r="H15" s="34">
        <v>109</v>
      </c>
      <c r="I15" s="34">
        <v>13</v>
      </c>
    </row>
    <row r="16" spans="1:9" x14ac:dyDescent="0.25">
      <c r="A16" s="27" t="s">
        <v>22</v>
      </c>
      <c r="B16" s="30" t="s">
        <v>23</v>
      </c>
      <c r="C16" s="31">
        <f t="shared" si="1"/>
        <v>152</v>
      </c>
      <c r="D16" s="34">
        <v>146</v>
      </c>
      <c r="E16" s="33">
        <f t="shared" si="2"/>
        <v>1.428711224190234</v>
      </c>
      <c r="F16" s="34">
        <v>6</v>
      </c>
      <c r="G16" s="33">
        <f t="shared" si="3"/>
        <v>5.8714159898228792E-2</v>
      </c>
      <c r="H16" s="34">
        <v>185</v>
      </c>
      <c r="I16" s="34">
        <v>7</v>
      </c>
    </row>
    <row r="17" spans="1:9" x14ac:dyDescent="0.25">
      <c r="A17" s="27"/>
      <c r="B17" s="30" t="s">
        <v>24</v>
      </c>
      <c r="C17" s="31">
        <f t="shared" si="1"/>
        <v>184</v>
      </c>
      <c r="D17" s="34">
        <v>177</v>
      </c>
      <c r="E17" s="33">
        <f t="shared" si="2"/>
        <v>1.7320677169977494</v>
      </c>
      <c r="F17" s="34">
        <v>7</v>
      </c>
      <c r="G17" s="33">
        <f t="shared" si="3"/>
        <v>6.8499853214600254E-2</v>
      </c>
      <c r="H17" s="34">
        <v>119</v>
      </c>
      <c r="I17" s="34">
        <v>0</v>
      </c>
    </row>
    <row r="18" spans="1:9" x14ac:dyDescent="0.25">
      <c r="A18" s="27"/>
      <c r="B18" s="30" t="s">
        <v>25</v>
      </c>
      <c r="C18" s="31">
        <f t="shared" si="1"/>
        <v>387</v>
      </c>
      <c r="D18" s="32">
        <v>276</v>
      </c>
      <c r="E18" s="33">
        <f t="shared" si="2"/>
        <v>2.700851355318524</v>
      </c>
      <c r="F18" s="34">
        <v>111</v>
      </c>
      <c r="G18" s="33">
        <f t="shared" si="3"/>
        <v>1.0862119581172325</v>
      </c>
      <c r="H18" s="34">
        <v>134</v>
      </c>
      <c r="I18" s="34">
        <v>12</v>
      </c>
    </row>
    <row r="19" spans="1:9" x14ac:dyDescent="0.25">
      <c r="A19" s="27" t="s">
        <v>26</v>
      </c>
      <c r="B19" s="30" t="s">
        <v>27</v>
      </c>
      <c r="C19" s="31">
        <f t="shared" si="1"/>
        <v>409</v>
      </c>
      <c r="D19" s="32">
        <v>390</v>
      </c>
      <c r="E19" s="33">
        <f t="shared" si="2"/>
        <v>3.8164203933848713</v>
      </c>
      <c r="F19" s="34">
        <v>19</v>
      </c>
      <c r="G19" s="33">
        <f t="shared" si="3"/>
        <v>0.18592817301105782</v>
      </c>
      <c r="H19" s="34">
        <v>206</v>
      </c>
      <c r="I19" s="34">
        <v>46</v>
      </c>
    </row>
    <row r="20" spans="1:9" x14ac:dyDescent="0.25">
      <c r="A20" s="27"/>
      <c r="B20" s="30" t="s">
        <v>28</v>
      </c>
      <c r="C20" s="31">
        <f t="shared" si="1"/>
        <v>317</v>
      </c>
      <c r="D20" s="32">
        <v>294</v>
      </c>
      <c r="E20" s="33">
        <f t="shared" si="2"/>
        <v>2.8769938350132107</v>
      </c>
      <c r="F20" s="34">
        <v>23</v>
      </c>
      <c r="G20" s="33">
        <f t="shared" si="3"/>
        <v>0.22507094627654373</v>
      </c>
      <c r="H20" s="34">
        <v>127</v>
      </c>
      <c r="I20" s="34">
        <v>50</v>
      </c>
    </row>
    <row r="21" spans="1:9" x14ac:dyDescent="0.25">
      <c r="A21" s="27"/>
      <c r="B21" s="30" t="s">
        <v>29</v>
      </c>
      <c r="C21" s="31">
        <f t="shared" si="1"/>
        <v>323</v>
      </c>
      <c r="D21" s="31">
        <v>156</v>
      </c>
      <c r="E21" s="33">
        <f t="shared" si="2"/>
        <v>1.5265681573539485</v>
      </c>
      <c r="F21" s="32">
        <v>167</v>
      </c>
      <c r="G21" s="33">
        <f t="shared" si="3"/>
        <v>1.6342107838340347</v>
      </c>
      <c r="H21" s="34">
        <v>18</v>
      </c>
      <c r="I21" s="34">
        <v>0</v>
      </c>
    </row>
    <row r="22" spans="1:9" x14ac:dyDescent="0.25">
      <c r="A22" s="27"/>
      <c r="B22" s="30" t="s">
        <v>30</v>
      </c>
      <c r="C22" s="31">
        <f t="shared" si="1"/>
        <v>64</v>
      </c>
      <c r="D22" s="32">
        <v>59</v>
      </c>
      <c r="E22" s="33">
        <f t="shared" si="2"/>
        <v>0.57735590566591644</v>
      </c>
      <c r="F22" s="34">
        <v>5</v>
      </c>
      <c r="G22" s="33">
        <f t="shared" si="3"/>
        <v>4.8928466581857323E-2</v>
      </c>
      <c r="H22" s="34">
        <v>132</v>
      </c>
      <c r="I22" s="34">
        <v>0</v>
      </c>
    </row>
    <row r="23" spans="1:9" x14ac:dyDescent="0.25">
      <c r="A23" s="27" t="s">
        <v>31</v>
      </c>
      <c r="B23" s="30" t="s">
        <v>32</v>
      </c>
      <c r="C23" s="31">
        <f t="shared" si="1"/>
        <v>692</v>
      </c>
      <c r="D23" s="32">
        <v>644</v>
      </c>
      <c r="E23" s="33">
        <f t="shared" si="2"/>
        <v>6.3019864957432237</v>
      </c>
      <c r="F23" s="34">
        <v>48</v>
      </c>
      <c r="G23" s="33">
        <f t="shared" si="3"/>
        <v>0.46971327918583033</v>
      </c>
      <c r="H23" s="32">
        <v>516</v>
      </c>
      <c r="I23" s="34">
        <v>12</v>
      </c>
    </row>
    <row r="24" spans="1:9" x14ac:dyDescent="0.25">
      <c r="A24" s="27"/>
      <c r="B24" s="30" t="s">
        <v>33</v>
      </c>
      <c r="C24" s="31">
        <f t="shared" si="1"/>
        <v>288</v>
      </c>
      <c r="D24" s="32">
        <v>283</v>
      </c>
      <c r="E24" s="33">
        <f t="shared" si="2"/>
        <v>2.7693512085331244</v>
      </c>
      <c r="F24" s="34">
        <v>5</v>
      </c>
      <c r="G24" s="33">
        <f t="shared" si="3"/>
        <v>4.8928466581857323E-2</v>
      </c>
      <c r="H24" s="34">
        <v>596</v>
      </c>
      <c r="I24" s="34">
        <v>26</v>
      </c>
    </row>
    <row r="25" spans="1:9" x14ac:dyDescent="0.25">
      <c r="A25" s="27"/>
      <c r="B25" s="30" t="s">
        <v>34</v>
      </c>
      <c r="C25" s="31">
        <f t="shared" si="1"/>
        <v>219</v>
      </c>
      <c r="D25" s="32">
        <v>213</v>
      </c>
      <c r="E25" s="33">
        <f t="shared" si="2"/>
        <v>2.0843526763871223</v>
      </c>
      <c r="F25" s="34">
        <v>6</v>
      </c>
      <c r="G25" s="33">
        <f t="shared" si="3"/>
        <v>5.8714159898228792E-2</v>
      </c>
      <c r="H25" s="34">
        <v>50</v>
      </c>
      <c r="I25" s="34">
        <v>12</v>
      </c>
    </row>
    <row r="26" spans="1:9" x14ac:dyDescent="0.25">
      <c r="A26" s="27"/>
      <c r="B26" s="30" t="s">
        <v>35</v>
      </c>
      <c r="C26" s="31">
        <f t="shared" si="1"/>
        <v>108</v>
      </c>
      <c r="D26" s="34">
        <v>92</v>
      </c>
      <c r="E26" s="33">
        <f t="shared" si="2"/>
        <v>0.90028378510617491</v>
      </c>
      <c r="F26" s="34">
        <v>16</v>
      </c>
      <c r="G26" s="33">
        <f t="shared" si="3"/>
        <v>0.15657109306194344</v>
      </c>
      <c r="H26" s="34">
        <v>481</v>
      </c>
      <c r="I26" s="34"/>
    </row>
    <row r="27" spans="1:9" x14ac:dyDescent="0.25">
      <c r="A27" s="27"/>
      <c r="B27" s="30" t="s">
        <v>36</v>
      </c>
      <c r="C27" s="31">
        <f t="shared" si="1"/>
        <v>64</v>
      </c>
      <c r="D27" s="34">
        <v>60</v>
      </c>
      <c r="E27" s="33">
        <f t="shared" si="2"/>
        <v>0.5871415989822879</v>
      </c>
      <c r="F27" s="34">
        <v>4</v>
      </c>
      <c r="G27" s="33">
        <f t="shared" si="3"/>
        <v>3.9142773265485861E-2</v>
      </c>
      <c r="H27" s="34">
        <v>60</v>
      </c>
      <c r="I27" s="34">
        <v>6</v>
      </c>
    </row>
    <row r="28" spans="1:9" x14ac:dyDescent="0.25">
      <c r="A28" s="27" t="s">
        <v>37</v>
      </c>
      <c r="B28" s="30" t="s">
        <v>38</v>
      </c>
      <c r="C28" s="31">
        <f t="shared" si="1"/>
        <v>269</v>
      </c>
      <c r="D28" s="32">
        <v>229</v>
      </c>
      <c r="E28" s="33">
        <f t="shared" si="2"/>
        <v>2.2409237694490654</v>
      </c>
      <c r="F28" s="34">
        <v>40</v>
      </c>
      <c r="G28" s="33">
        <f t="shared" si="3"/>
        <v>0.39142773265485858</v>
      </c>
      <c r="H28" s="32">
        <v>235</v>
      </c>
      <c r="I28" s="34">
        <v>43</v>
      </c>
    </row>
    <row r="29" spans="1:9" ht="11.25" customHeight="1" x14ac:dyDescent="0.25">
      <c r="A29" s="27"/>
      <c r="B29" s="30" t="s">
        <v>39</v>
      </c>
      <c r="C29" s="31">
        <f t="shared" si="1"/>
        <v>191</v>
      </c>
      <c r="D29" s="32">
        <v>174</v>
      </c>
      <c r="E29" s="33">
        <f t="shared" si="2"/>
        <v>1.7027106370486349</v>
      </c>
      <c r="F29" s="34">
        <v>17</v>
      </c>
      <c r="G29" s="33">
        <f t="shared" si="3"/>
        <v>0.16635678637831491</v>
      </c>
      <c r="H29" s="32">
        <v>336</v>
      </c>
      <c r="I29" s="34">
        <v>12</v>
      </c>
    </row>
    <row r="30" spans="1:9" x14ac:dyDescent="0.25">
      <c r="A30" s="27"/>
      <c r="B30" s="30" t="s">
        <v>40</v>
      </c>
      <c r="C30" s="31">
        <f t="shared" si="1"/>
        <v>137</v>
      </c>
      <c r="D30" s="32">
        <v>137</v>
      </c>
      <c r="E30" s="33">
        <f t="shared" si="2"/>
        <v>1.3406399843428907</v>
      </c>
      <c r="F30" s="34"/>
      <c r="G30" s="33">
        <f t="shared" si="3"/>
        <v>0</v>
      </c>
      <c r="H30" s="32">
        <v>398</v>
      </c>
      <c r="I30" s="34">
        <v>40</v>
      </c>
    </row>
    <row r="31" spans="1:9" x14ac:dyDescent="0.25">
      <c r="A31" s="27"/>
      <c r="B31" s="30" t="s">
        <v>41</v>
      </c>
      <c r="C31" s="31">
        <f t="shared" si="1"/>
        <v>179</v>
      </c>
      <c r="D31" s="34">
        <v>168</v>
      </c>
      <c r="E31" s="33">
        <f t="shared" si="2"/>
        <v>1.6439964771504061</v>
      </c>
      <c r="F31" s="34">
        <v>11</v>
      </c>
      <c r="G31" s="33">
        <f t="shared" si="3"/>
        <v>0.1076426264800861</v>
      </c>
      <c r="H31" s="32">
        <v>176</v>
      </c>
      <c r="I31" s="34">
        <v>1</v>
      </c>
    </row>
    <row r="32" spans="1:9" x14ac:dyDescent="0.25">
      <c r="A32" s="27"/>
      <c r="B32" s="30" t="s">
        <v>42</v>
      </c>
      <c r="C32" s="31">
        <f t="shared" si="1"/>
        <v>228</v>
      </c>
      <c r="D32" s="32">
        <v>225</v>
      </c>
      <c r="E32" s="33">
        <f t="shared" si="2"/>
        <v>2.2017809961835795</v>
      </c>
      <c r="F32" s="34">
        <v>3</v>
      </c>
      <c r="G32" s="33">
        <f t="shared" si="3"/>
        <v>2.9357079949114396E-2</v>
      </c>
      <c r="H32" s="32">
        <v>383</v>
      </c>
      <c r="I32" s="34">
        <v>16</v>
      </c>
    </row>
    <row r="33" spans="1:9" x14ac:dyDescent="0.25">
      <c r="A33" s="27" t="s">
        <v>43</v>
      </c>
      <c r="B33" s="30" t="s">
        <v>44</v>
      </c>
      <c r="C33" s="31">
        <f t="shared" si="1"/>
        <v>136</v>
      </c>
      <c r="D33" s="32">
        <v>101</v>
      </c>
      <c r="E33" s="33">
        <f t="shared" si="2"/>
        <v>0.98835502495351801</v>
      </c>
      <c r="F33" s="34">
        <v>35</v>
      </c>
      <c r="G33" s="33">
        <f t="shared" si="3"/>
        <v>0.3424992660730013</v>
      </c>
      <c r="H33" s="34">
        <v>173</v>
      </c>
      <c r="I33" s="34"/>
    </row>
    <row r="34" spans="1:9" x14ac:dyDescent="0.25">
      <c r="A34" s="27"/>
      <c r="B34" s="30" t="s">
        <v>45</v>
      </c>
      <c r="C34" s="31">
        <f t="shared" si="1"/>
        <v>105</v>
      </c>
      <c r="D34" s="32">
        <v>74</v>
      </c>
      <c r="E34" s="33">
        <f t="shared" si="2"/>
        <v>0.72414130541148836</v>
      </c>
      <c r="F34" s="32">
        <v>31</v>
      </c>
      <c r="G34" s="33">
        <f t="shared" si="3"/>
        <v>0.30335649280751542</v>
      </c>
      <c r="H34" s="32">
        <v>177</v>
      </c>
      <c r="I34" s="34">
        <v>85</v>
      </c>
    </row>
    <row r="35" spans="1:9" x14ac:dyDescent="0.25">
      <c r="A35" s="27"/>
      <c r="B35" s="30" t="s">
        <v>46</v>
      </c>
      <c r="C35" s="31">
        <f t="shared" si="1"/>
        <v>706</v>
      </c>
      <c r="D35" s="32">
        <v>475</v>
      </c>
      <c r="E35" s="33">
        <f t="shared" si="2"/>
        <v>4.6482043252764456</v>
      </c>
      <c r="F35" s="32">
        <v>231</v>
      </c>
      <c r="G35" s="33">
        <f t="shared" si="3"/>
        <v>2.2604951560818085</v>
      </c>
      <c r="H35" s="32">
        <v>529</v>
      </c>
      <c r="I35" s="34">
        <v>5</v>
      </c>
    </row>
    <row r="36" spans="1:9" x14ac:dyDescent="0.25">
      <c r="A36" s="27" t="s">
        <v>47</v>
      </c>
      <c r="B36" s="30" t="s">
        <v>48</v>
      </c>
      <c r="C36" s="31">
        <f t="shared" si="1"/>
        <v>146</v>
      </c>
      <c r="D36" s="34">
        <v>140</v>
      </c>
      <c r="E36" s="33">
        <f t="shared" si="2"/>
        <v>1.3699970642920052</v>
      </c>
      <c r="F36" s="34">
        <v>6</v>
      </c>
      <c r="G36" s="33">
        <f t="shared" si="3"/>
        <v>5.8714159898228792E-2</v>
      </c>
      <c r="H36" s="34">
        <v>36</v>
      </c>
      <c r="I36" s="34"/>
    </row>
    <row r="37" spans="1:9" x14ac:dyDescent="0.25">
      <c r="A37" s="27"/>
      <c r="B37" s="30" t="s">
        <v>49</v>
      </c>
      <c r="C37" s="31">
        <f t="shared" si="1"/>
        <v>162</v>
      </c>
      <c r="D37" s="32">
        <v>158</v>
      </c>
      <c r="E37" s="33">
        <f t="shared" si="2"/>
        <v>1.5461395439866914</v>
      </c>
      <c r="F37" s="34">
        <v>4</v>
      </c>
      <c r="G37" s="33">
        <f t="shared" si="3"/>
        <v>3.9142773265485861E-2</v>
      </c>
      <c r="H37" s="34">
        <v>124</v>
      </c>
      <c r="I37" s="34">
        <v>27</v>
      </c>
    </row>
    <row r="38" spans="1:9" x14ac:dyDescent="0.25">
      <c r="A38" s="27"/>
      <c r="B38" s="30" t="s">
        <v>50</v>
      </c>
      <c r="C38" s="31">
        <f t="shared" si="1"/>
        <v>171</v>
      </c>
      <c r="D38" s="34">
        <v>162</v>
      </c>
      <c r="E38" s="33">
        <f t="shared" si="2"/>
        <v>1.5852823172521773</v>
      </c>
      <c r="F38" s="34">
        <v>9</v>
      </c>
      <c r="G38" s="33">
        <f t="shared" si="3"/>
        <v>8.8071239847343191E-2</v>
      </c>
      <c r="H38" s="34">
        <v>237</v>
      </c>
      <c r="I38" s="34">
        <v>19</v>
      </c>
    </row>
    <row r="39" spans="1:9" x14ac:dyDescent="0.25">
      <c r="A39" s="27"/>
      <c r="B39" s="30" t="s">
        <v>51</v>
      </c>
      <c r="C39" s="31">
        <f t="shared" si="1"/>
        <v>475</v>
      </c>
      <c r="D39" s="32">
        <v>440</v>
      </c>
      <c r="E39" s="33">
        <f t="shared" si="2"/>
        <v>4.3057050592034445</v>
      </c>
      <c r="F39" s="34">
        <v>35</v>
      </c>
      <c r="G39" s="33">
        <f t="shared" si="3"/>
        <v>0.3424992660730013</v>
      </c>
      <c r="H39" s="32">
        <v>548</v>
      </c>
      <c r="I39" s="34">
        <v>29</v>
      </c>
    </row>
    <row r="40" spans="1:9" x14ac:dyDescent="0.25">
      <c r="A40" s="27" t="s">
        <v>52</v>
      </c>
      <c r="B40" s="30" t="s">
        <v>53</v>
      </c>
      <c r="C40" s="31">
        <f t="shared" si="1"/>
        <v>83</v>
      </c>
      <c r="D40" s="34">
        <v>82</v>
      </c>
      <c r="E40" s="33">
        <f t="shared" si="2"/>
        <v>0.80242685194246022</v>
      </c>
      <c r="F40" s="34">
        <v>1</v>
      </c>
      <c r="G40" s="33">
        <f t="shared" si="3"/>
        <v>9.7856933163714653E-3</v>
      </c>
      <c r="H40" s="34">
        <v>108</v>
      </c>
      <c r="I40" s="34">
        <v>4</v>
      </c>
    </row>
    <row r="41" spans="1:9" x14ac:dyDescent="0.25">
      <c r="A41" s="27"/>
      <c r="B41" s="30" t="s">
        <v>54</v>
      </c>
      <c r="C41" s="31">
        <f t="shared" si="1"/>
        <v>156</v>
      </c>
      <c r="D41" s="32">
        <v>153</v>
      </c>
      <c r="E41" s="33">
        <f t="shared" si="2"/>
        <v>1.4972110774048342</v>
      </c>
      <c r="F41" s="34">
        <v>3</v>
      </c>
      <c r="G41" s="33">
        <f t="shared" si="3"/>
        <v>2.9357079949114396E-2</v>
      </c>
      <c r="H41" s="34">
        <v>60</v>
      </c>
      <c r="I41" s="34">
        <v>14</v>
      </c>
    </row>
    <row r="42" spans="1:9" x14ac:dyDescent="0.25">
      <c r="A42" s="27"/>
      <c r="B42" s="28" t="s">
        <v>55</v>
      </c>
      <c r="C42" s="31">
        <f t="shared" si="1"/>
        <v>129</v>
      </c>
      <c r="D42" s="34">
        <v>125</v>
      </c>
      <c r="E42" s="33">
        <f t="shared" si="2"/>
        <v>1.223211664546433</v>
      </c>
      <c r="F42" s="34">
        <v>4</v>
      </c>
      <c r="G42" s="33">
        <f t="shared" si="3"/>
        <v>3.9142773265485861E-2</v>
      </c>
      <c r="H42" s="34">
        <v>124</v>
      </c>
      <c r="I42" s="34">
        <v>7</v>
      </c>
    </row>
    <row r="43" spans="1:9" x14ac:dyDescent="0.25">
      <c r="A43" s="27" t="s">
        <v>56</v>
      </c>
      <c r="B43" s="30" t="s">
        <v>57</v>
      </c>
      <c r="C43" s="31">
        <f t="shared" si="1"/>
        <v>152</v>
      </c>
      <c r="D43" s="34">
        <v>150</v>
      </c>
      <c r="E43" s="33">
        <f t="shared" si="2"/>
        <v>1.4678539974557199</v>
      </c>
      <c r="F43" s="34">
        <v>2</v>
      </c>
      <c r="G43" s="33">
        <f t="shared" si="3"/>
        <v>1.9571386632742931E-2</v>
      </c>
      <c r="H43" s="34">
        <v>50</v>
      </c>
      <c r="I43" s="34">
        <v>18</v>
      </c>
    </row>
    <row r="44" spans="1:9" x14ac:dyDescent="0.25">
      <c r="A44" s="27"/>
      <c r="B44" s="30" t="s">
        <v>58</v>
      </c>
      <c r="C44" s="31">
        <f t="shared" si="1"/>
        <v>11</v>
      </c>
      <c r="D44" s="31">
        <v>10</v>
      </c>
      <c r="E44" s="33">
        <f t="shared" si="2"/>
        <v>9.7856933163714646E-2</v>
      </c>
      <c r="F44" s="34">
        <v>1</v>
      </c>
      <c r="G44" s="33">
        <f t="shared" si="3"/>
        <v>9.7856933163714653E-3</v>
      </c>
      <c r="H44" s="32"/>
      <c r="I44" s="34"/>
    </row>
    <row r="45" spans="1:9" x14ac:dyDescent="0.25">
      <c r="A45" s="27"/>
      <c r="B45" s="30" t="s">
        <v>59</v>
      </c>
      <c r="C45" s="31">
        <f t="shared" si="1"/>
        <v>49</v>
      </c>
      <c r="D45" s="34">
        <v>48</v>
      </c>
      <c r="E45" s="33">
        <f t="shared" si="2"/>
        <v>0.46971327918583033</v>
      </c>
      <c r="F45" s="34">
        <v>1</v>
      </c>
      <c r="G45" s="33">
        <f t="shared" si="3"/>
        <v>9.7856933163714653E-3</v>
      </c>
      <c r="H45" s="34">
        <v>51</v>
      </c>
      <c r="I45" s="34"/>
    </row>
    <row r="46" spans="1:9" x14ac:dyDescent="0.25">
      <c r="A46" s="27"/>
      <c r="B46" s="30" t="s">
        <v>60</v>
      </c>
      <c r="C46" s="31">
        <f t="shared" si="1"/>
        <v>53</v>
      </c>
      <c r="D46" s="34">
        <v>47</v>
      </c>
      <c r="E46" s="33">
        <f t="shared" si="2"/>
        <v>0.45992758586945887</v>
      </c>
      <c r="F46" s="34">
        <v>6</v>
      </c>
      <c r="G46" s="33">
        <f t="shared" si="3"/>
        <v>5.8714159898228792E-2</v>
      </c>
      <c r="H46" s="34">
        <v>29</v>
      </c>
      <c r="I46" s="34"/>
    </row>
    <row r="47" spans="1:9" x14ac:dyDescent="0.25">
      <c r="A47" s="35" t="s">
        <v>233</v>
      </c>
      <c r="B47" s="35"/>
      <c r="C47" s="35"/>
      <c r="D47" s="35"/>
      <c r="E47" s="35"/>
      <c r="F47" s="35"/>
      <c r="G47" s="35"/>
      <c r="H47" s="35"/>
      <c r="I47" s="35"/>
    </row>
    <row r="48" spans="1:9" ht="15.75" x14ac:dyDescent="0.25">
      <c r="A48" s="2"/>
    </row>
  </sheetData>
  <mergeCells count="21">
    <mergeCell ref="A47:I47"/>
    <mergeCell ref="A6:B6"/>
    <mergeCell ref="A7:A9"/>
    <mergeCell ref="A10:A15"/>
    <mergeCell ref="A16:A18"/>
    <mergeCell ref="A19:A22"/>
    <mergeCell ref="A23:A27"/>
    <mergeCell ref="A28:A32"/>
    <mergeCell ref="A33:A35"/>
    <mergeCell ref="A36:A39"/>
    <mergeCell ref="A40:A42"/>
    <mergeCell ref="A43:A46"/>
    <mergeCell ref="A2:I2"/>
    <mergeCell ref="A3:A5"/>
    <mergeCell ref="B3:B5"/>
    <mergeCell ref="C3:G3"/>
    <mergeCell ref="H3:H5"/>
    <mergeCell ref="I3:I5"/>
    <mergeCell ref="C4:C5"/>
    <mergeCell ref="D4:E4"/>
    <mergeCell ref="F4:G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5"/>
  <sheetViews>
    <sheetView topLeftCell="A5" workbookViewId="0">
      <selection activeCell="H10" sqref="H10"/>
    </sheetView>
  </sheetViews>
  <sheetFormatPr baseColWidth="10" defaultRowHeight="15" x14ac:dyDescent="0.25"/>
  <cols>
    <col min="1" max="1" width="19.5703125" customWidth="1"/>
    <col min="2" max="2" width="35.7109375" customWidth="1"/>
    <col min="3" max="3" width="23.85546875" customWidth="1"/>
    <col min="4" max="4" width="19" style="3" customWidth="1"/>
  </cols>
  <sheetData>
    <row r="1" spans="1:4" ht="37.5" customHeight="1" x14ac:dyDescent="0.25">
      <c r="A1" s="87" t="s">
        <v>155</v>
      </c>
      <c r="B1" s="87"/>
      <c r="C1" s="87"/>
      <c r="D1" s="87"/>
    </row>
    <row r="2" spans="1:4" x14ac:dyDescent="0.25">
      <c r="A2" s="88" t="s">
        <v>63</v>
      </c>
      <c r="B2" s="88" t="s">
        <v>129</v>
      </c>
      <c r="C2" s="89" t="s">
        <v>156</v>
      </c>
      <c r="D2" s="89"/>
    </row>
    <row r="3" spans="1:4" x14ac:dyDescent="0.25">
      <c r="A3" s="88"/>
      <c r="B3" s="88"/>
      <c r="C3" s="90" t="s">
        <v>8</v>
      </c>
      <c r="D3" s="90" t="s">
        <v>9</v>
      </c>
    </row>
    <row r="4" spans="1:4" x14ac:dyDescent="0.25">
      <c r="A4" s="91" t="s">
        <v>5</v>
      </c>
      <c r="B4" s="91"/>
      <c r="C4" s="90">
        <f>SUM(C5:C44)</f>
        <v>1115</v>
      </c>
      <c r="D4" s="62">
        <f t="shared" ref="D4" si="0">SUM(D5:D44)</f>
        <v>100.00000000000001</v>
      </c>
    </row>
    <row r="5" spans="1:4" x14ac:dyDescent="0.25">
      <c r="A5" s="92" t="s">
        <v>11</v>
      </c>
      <c r="B5" s="93" t="s">
        <v>157</v>
      </c>
      <c r="C5" s="94">
        <v>808</v>
      </c>
      <c r="D5" s="95">
        <f>(C5/$C$4)*100</f>
        <v>72.466367713004487</v>
      </c>
    </row>
    <row r="6" spans="1:4" x14ac:dyDescent="0.25">
      <c r="A6" s="92"/>
      <c r="B6" s="96" t="s">
        <v>158</v>
      </c>
      <c r="C6" s="61">
        <v>3</v>
      </c>
      <c r="D6" s="95">
        <f t="shared" ref="D6:D44" si="1">(C6/$C$4)*100</f>
        <v>0.26905829596412556</v>
      </c>
    </row>
    <row r="7" spans="1:4" x14ac:dyDescent="0.25">
      <c r="A7" s="92"/>
      <c r="B7" s="96" t="s">
        <v>14</v>
      </c>
      <c r="C7" s="61">
        <v>78</v>
      </c>
      <c r="D7" s="95">
        <f t="shared" si="1"/>
        <v>6.9955156950672643</v>
      </c>
    </row>
    <row r="8" spans="1:4" ht="14.25" customHeight="1" x14ac:dyDescent="0.25">
      <c r="A8" s="92" t="s">
        <v>15</v>
      </c>
      <c r="B8" s="97" t="s">
        <v>16</v>
      </c>
      <c r="C8" s="94">
        <v>0</v>
      </c>
      <c r="D8" s="95">
        <f t="shared" si="1"/>
        <v>0</v>
      </c>
    </row>
    <row r="9" spans="1:4" x14ac:dyDescent="0.25">
      <c r="A9" s="92"/>
      <c r="B9" s="97" t="s">
        <v>159</v>
      </c>
      <c r="C9" s="94">
        <v>0</v>
      </c>
      <c r="D9" s="95">
        <f t="shared" si="1"/>
        <v>0</v>
      </c>
    </row>
    <row r="10" spans="1:4" x14ac:dyDescent="0.25">
      <c r="A10" s="92"/>
      <c r="B10" s="97" t="s">
        <v>20</v>
      </c>
      <c r="C10" s="94">
        <v>0</v>
      </c>
      <c r="D10" s="95">
        <f t="shared" si="1"/>
        <v>0</v>
      </c>
    </row>
    <row r="11" spans="1:4" x14ac:dyDescent="0.25">
      <c r="A11" s="92"/>
      <c r="B11" s="97" t="s">
        <v>18</v>
      </c>
      <c r="C11" s="94">
        <v>0</v>
      </c>
      <c r="D11" s="95">
        <f t="shared" si="1"/>
        <v>0</v>
      </c>
    </row>
    <row r="12" spans="1:4" x14ac:dyDescent="0.25">
      <c r="A12" s="92"/>
      <c r="B12" s="97" t="s">
        <v>19</v>
      </c>
      <c r="C12" s="94">
        <v>0</v>
      </c>
      <c r="D12" s="95">
        <f t="shared" si="1"/>
        <v>0</v>
      </c>
    </row>
    <row r="13" spans="1:4" x14ac:dyDescent="0.25">
      <c r="A13" s="92"/>
      <c r="B13" s="97" t="s">
        <v>21</v>
      </c>
      <c r="C13" s="94">
        <v>0</v>
      </c>
      <c r="D13" s="95">
        <f t="shared" si="1"/>
        <v>0</v>
      </c>
    </row>
    <row r="14" spans="1:4" x14ac:dyDescent="0.25">
      <c r="A14" s="92" t="s">
        <v>22</v>
      </c>
      <c r="B14" s="97" t="s">
        <v>23</v>
      </c>
      <c r="C14" s="94">
        <v>0</v>
      </c>
      <c r="D14" s="95">
        <f t="shared" si="1"/>
        <v>0</v>
      </c>
    </row>
    <row r="15" spans="1:4" ht="14.25" customHeight="1" x14ac:dyDescent="0.25">
      <c r="A15" s="92"/>
      <c r="B15" s="97" t="s">
        <v>24</v>
      </c>
      <c r="C15" s="94">
        <v>12</v>
      </c>
      <c r="D15" s="95">
        <f t="shared" si="1"/>
        <v>1.0762331838565022</v>
      </c>
    </row>
    <row r="16" spans="1:4" x14ac:dyDescent="0.25">
      <c r="A16" s="92"/>
      <c r="B16" s="97" t="s">
        <v>25</v>
      </c>
      <c r="C16" s="94">
        <v>0</v>
      </c>
      <c r="D16" s="95">
        <f t="shared" si="1"/>
        <v>0</v>
      </c>
    </row>
    <row r="17" spans="1:4" x14ac:dyDescent="0.25">
      <c r="A17" s="92" t="s">
        <v>26</v>
      </c>
      <c r="B17" s="97" t="s">
        <v>27</v>
      </c>
      <c r="C17" s="94">
        <v>0</v>
      </c>
      <c r="D17" s="95">
        <f t="shared" si="1"/>
        <v>0</v>
      </c>
    </row>
    <row r="18" spans="1:4" x14ac:dyDescent="0.25">
      <c r="A18" s="92"/>
      <c r="B18" s="97" t="s">
        <v>28</v>
      </c>
      <c r="C18" s="94">
        <v>0</v>
      </c>
      <c r="D18" s="95">
        <f t="shared" si="1"/>
        <v>0</v>
      </c>
    </row>
    <row r="19" spans="1:4" x14ac:dyDescent="0.25">
      <c r="A19" s="92"/>
      <c r="B19" s="97" t="s">
        <v>29</v>
      </c>
      <c r="C19" s="94">
        <v>0</v>
      </c>
      <c r="D19" s="95">
        <f t="shared" si="1"/>
        <v>0</v>
      </c>
    </row>
    <row r="20" spans="1:4" x14ac:dyDescent="0.25">
      <c r="A20" s="92"/>
      <c r="B20" s="97" t="s">
        <v>30</v>
      </c>
      <c r="C20" s="94">
        <v>0</v>
      </c>
      <c r="D20" s="95">
        <f t="shared" si="1"/>
        <v>0</v>
      </c>
    </row>
    <row r="21" spans="1:4" x14ac:dyDescent="0.25">
      <c r="A21" s="92" t="s">
        <v>31</v>
      </c>
      <c r="B21" s="97" t="s">
        <v>32</v>
      </c>
      <c r="C21" s="94">
        <v>1</v>
      </c>
      <c r="D21" s="95">
        <f t="shared" si="1"/>
        <v>8.9686098654708515E-2</v>
      </c>
    </row>
    <row r="22" spans="1:4" x14ac:dyDescent="0.25">
      <c r="A22" s="92"/>
      <c r="B22" s="97" t="s">
        <v>33</v>
      </c>
      <c r="C22" s="94">
        <v>0</v>
      </c>
      <c r="D22" s="95">
        <f t="shared" si="1"/>
        <v>0</v>
      </c>
    </row>
    <row r="23" spans="1:4" x14ac:dyDescent="0.25">
      <c r="A23" s="92"/>
      <c r="B23" s="97" t="s">
        <v>34</v>
      </c>
      <c r="C23" s="94">
        <v>0</v>
      </c>
      <c r="D23" s="95">
        <f t="shared" si="1"/>
        <v>0</v>
      </c>
    </row>
    <row r="24" spans="1:4" x14ac:dyDescent="0.25">
      <c r="A24" s="92"/>
      <c r="B24" s="97" t="s">
        <v>35</v>
      </c>
      <c r="C24" s="94">
        <v>0</v>
      </c>
      <c r="D24" s="95">
        <f t="shared" si="1"/>
        <v>0</v>
      </c>
    </row>
    <row r="25" spans="1:4" x14ac:dyDescent="0.25">
      <c r="A25" s="92"/>
      <c r="B25" s="97" t="s">
        <v>136</v>
      </c>
      <c r="C25" s="94">
        <v>0</v>
      </c>
      <c r="D25" s="95">
        <f t="shared" si="1"/>
        <v>0</v>
      </c>
    </row>
    <row r="26" spans="1:4" x14ac:dyDescent="0.25">
      <c r="A26" s="92" t="s">
        <v>37</v>
      </c>
      <c r="B26" s="97" t="s">
        <v>38</v>
      </c>
      <c r="C26" s="94">
        <v>0</v>
      </c>
      <c r="D26" s="95">
        <f t="shared" si="1"/>
        <v>0</v>
      </c>
    </row>
    <row r="27" spans="1:4" ht="14.25" customHeight="1" x14ac:dyDescent="0.25">
      <c r="A27" s="92"/>
      <c r="B27" s="97" t="s">
        <v>39</v>
      </c>
      <c r="C27" s="94">
        <v>63</v>
      </c>
      <c r="D27" s="95">
        <f t="shared" si="1"/>
        <v>5.6502242152466371</v>
      </c>
    </row>
    <row r="28" spans="1:4" ht="16.5" customHeight="1" x14ac:dyDescent="0.25">
      <c r="A28" s="92"/>
      <c r="B28" s="97" t="s">
        <v>160</v>
      </c>
      <c r="C28" s="94">
        <v>0</v>
      </c>
      <c r="D28" s="95">
        <f t="shared" si="1"/>
        <v>0</v>
      </c>
    </row>
    <row r="29" spans="1:4" x14ac:dyDescent="0.25">
      <c r="A29" s="92"/>
      <c r="B29" s="97" t="s">
        <v>41</v>
      </c>
      <c r="C29" s="94">
        <v>1</v>
      </c>
      <c r="D29" s="95">
        <f t="shared" si="1"/>
        <v>8.9686098654708515E-2</v>
      </c>
    </row>
    <row r="30" spans="1:4" x14ac:dyDescent="0.25">
      <c r="A30" s="92"/>
      <c r="B30" s="97" t="s">
        <v>161</v>
      </c>
      <c r="C30" s="94">
        <v>0</v>
      </c>
      <c r="D30" s="95">
        <f t="shared" si="1"/>
        <v>0</v>
      </c>
    </row>
    <row r="31" spans="1:4" ht="19.5" customHeight="1" x14ac:dyDescent="0.25">
      <c r="A31" s="92" t="s">
        <v>43</v>
      </c>
      <c r="B31" s="97" t="s">
        <v>44</v>
      </c>
      <c r="C31" s="61">
        <v>2</v>
      </c>
      <c r="D31" s="62">
        <f t="shared" si="1"/>
        <v>0.17937219730941703</v>
      </c>
    </row>
    <row r="32" spans="1:4" ht="15.75" customHeight="1" x14ac:dyDescent="0.25">
      <c r="A32" s="92"/>
      <c r="B32" s="97" t="s">
        <v>45</v>
      </c>
      <c r="C32" s="61">
        <v>16</v>
      </c>
      <c r="D32" s="62">
        <f t="shared" si="1"/>
        <v>1.4349775784753362</v>
      </c>
    </row>
    <row r="33" spans="1:4" x14ac:dyDescent="0.25">
      <c r="A33" s="92"/>
      <c r="B33" s="97" t="s">
        <v>46</v>
      </c>
      <c r="C33" s="61">
        <v>123</v>
      </c>
      <c r="D33" s="62">
        <f t="shared" si="1"/>
        <v>11.031390134529149</v>
      </c>
    </row>
    <row r="34" spans="1:4" ht="17.25" customHeight="1" x14ac:dyDescent="0.25">
      <c r="A34" s="92" t="s">
        <v>47</v>
      </c>
      <c r="B34" s="97" t="s">
        <v>48</v>
      </c>
      <c r="C34" s="61">
        <v>8</v>
      </c>
      <c r="D34" s="62">
        <f t="shared" si="1"/>
        <v>0.71748878923766812</v>
      </c>
    </row>
    <row r="35" spans="1:4" x14ac:dyDescent="0.25">
      <c r="A35" s="92"/>
      <c r="B35" s="97" t="s">
        <v>49</v>
      </c>
      <c r="C35" s="94">
        <v>0</v>
      </c>
      <c r="D35" s="95">
        <f t="shared" si="1"/>
        <v>0</v>
      </c>
    </row>
    <row r="36" spans="1:4" x14ac:dyDescent="0.25">
      <c r="A36" s="92"/>
      <c r="B36" s="97" t="s">
        <v>50</v>
      </c>
      <c r="C36" s="94">
        <v>0</v>
      </c>
      <c r="D36" s="95">
        <f t="shared" si="1"/>
        <v>0</v>
      </c>
    </row>
    <row r="37" spans="1:4" x14ac:dyDescent="0.25">
      <c r="A37" s="92"/>
      <c r="B37" s="97" t="s">
        <v>51</v>
      </c>
      <c r="C37" s="94">
        <v>0</v>
      </c>
      <c r="D37" s="95">
        <f t="shared" si="1"/>
        <v>0</v>
      </c>
    </row>
    <row r="38" spans="1:4" x14ac:dyDescent="0.25">
      <c r="A38" s="92" t="s">
        <v>52</v>
      </c>
      <c r="B38" s="97" t="s">
        <v>53</v>
      </c>
      <c r="C38" s="94">
        <v>0</v>
      </c>
      <c r="D38" s="95">
        <f t="shared" si="1"/>
        <v>0</v>
      </c>
    </row>
    <row r="39" spans="1:4" x14ac:dyDescent="0.25">
      <c r="A39" s="92"/>
      <c r="B39" s="97" t="s">
        <v>54</v>
      </c>
      <c r="C39" s="94">
        <v>0</v>
      </c>
      <c r="D39" s="95">
        <f t="shared" si="1"/>
        <v>0</v>
      </c>
    </row>
    <row r="40" spans="1:4" x14ac:dyDescent="0.25">
      <c r="A40" s="92"/>
      <c r="B40" s="97" t="s">
        <v>162</v>
      </c>
      <c r="C40" s="94">
        <v>0</v>
      </c>
      <c r="D40" s="95">
        <f t="shared" si="1"/>
        <v>0</v>
      </c>
    </row>
    <row r="41" spans="1:4" x14ac:dyDescent="0.25">
      <c r="A41" s="92" t="s">
        <v>56</v>
      </c>
      <c r="B41" s="97" t="s">
        <v>57</v>
      </c>
      <c r="C41" s="94">
        <v>0</v>
      </c>
      <c r="D41" s="95">
        <f t="shared" si="1"/>
        <v>0</v>
      </c>
    </row>
    <row r="42" spans="1:4" x14ac:dyDescent="0.25">
      <c r="A42" s="92"/>
      <c r="B42" s="97" t="s">
        <v>58</v>
      </c>
      <c r="C42" s="94">
        <v>0</v>
      </c>
      <c r="D42" s="95">
        <f t="shared" si="1"/>
        <v>0</v>
      </c>
    </row>
    <row r="43" spans="1:4" x14ac:dyDescent="0.25">
      <c r="A43" s="92"/>
      <c r="B43" s="97" t="s">
        <v>59</v>
      </c>
      <c r="C43" s="94">
        <v>0</v>
      </c>
      <c r="D43" s="95">
        <f t="shared" si="1"/>
        <v>0</v>
      </c>
    </row>
    <row r="44" spans="1:4" x14ac:dyDescent="0.25">
      <c r="A44" s="92"/>
      <c r="B44" s="97" t="s">
        <v>60</v>
      </c>
      <c r="C44" s="94">
        <v>0</v>
      </c>
      <c r="D44" s="95">
        <f t="shared" si="1"/>
        <v>0</v>
      </c>
    </row>
    <row r="45" spans="1:4" ht="15.75" x14ac:dyDescent="0.3">
      <c r="A45" s="98" t="s">
        <v>239</v>
      </c>
      <c r="B45" s="98"/>
      <c r="C45" s="98"/>
      <c r="D45" s="98"/>
    </row>
  </sheetData>
  <mergeCells count="16">
    <mergeCell ref="A5:A7"/>
    <mergeCell ref="A1:D1"/>
    <mergeCell ref="A2:A3"/>
    <mergeCell ref="B2:B3"/>
    <mergeCell ref="C2:D2"/>
    <mergeCell ref="A4:B4"/>
    <mergeCell ref="A34:A37"/>
    <mergeCell ref="A38:A40"/>
    <mergeCell ref="A41:A44"/>
    <mergeCell ref="A45:D45"/>
    <mergeCell ref="A8:A13"/>
    <mergeCell ref="A14:A16"/>
    <mergeCell ref="A17:A20"/>
    <mergeCell ref="A21:A25"/>
    <mergeCell ref="A26:A30"/>
    <mergeCell ref="A31:A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47"/>
  <sheetViews>
    <sheetView workbookViewId="0">
      <selection activeCell="G8" sqref="G8"/>
    </sheetView>
  </sheetViews>
  <sheetFormatPr baseColWidth="10" defaultRowHeight="15" x14ac:dyDescent="0.25"/>
  <cols>
    <col min="1" max="1" width="19.140625" customWidth="1"/>
    <col min="2" max="2" width="26.5703125" customWidth="1"/>
    <col min="3" max="3" width="14" customWidth="1"/>
    <col min="4" max="4" width="16.85546875" customWidth="1"/>
    <col min="5" max="5" width="13.5703125" customWidth="1"/>
    <col min="6" max="6" width="12.7109375" customWidth="1"/>
  </cols>
  <sheetData>
    <row r="2" spans="1:6" ht="36" customHeight="1" x14ac:dyDescent="0.25">
      <c r="A2" s="104" t="s">
        <v>163</v>
      </c>
      <c r="B2" s="104"/>
      <c r="C2" s="104"/>
      <c r="D2" s="104"/>
      <c r="E2" s="104"/>
      <c r="F2" s="104"/>
    </row>
    <row r="3" spans="1:6" ht="12" customHeight="1" x14ac:dyDescent="0.25">
      <c r="A3" s="76" t="s">
        <v>0</v>
      </c>
      <c r="B3" s="76" t="s">
        <v>129</v>
      </c>
      <c r="C3" s="105" t="s">
        <v>164</v>
      </c>
      <c r="D3" s="105"/>
      <c r="E3" s="76" t="s">
        <v>130</v>
      </c>
      <c r="F3" s="76"/>
    </row>
    <row r="4" spans="1:6" x14ac:dyDescent="0.25">
      <c r="A4" s="76"/>
      <c r="B4" s="76"/>
      <c r="C4" s="105"/>
      <c r="D4" s="105"/>
      <c r="E4" s="79" t="s">
        <v>133</v>
      </c>
      <c r="F4" s="79" t="s">
        <v>132</v>
      </c>
    </row>
    <row r="5" spans="1:6" x14ac:dyDescent="0.25">
      <c r="A5" s="76"/>
      <c r="B5" s="76"/>
      <c r="C5" s="77" t="s">
        <v>8</v>
      </c>
      <c r="D5" s="77" t="s">
        <v>9</v>
      </c>
      <c r="E5" s="77" t="s">
        <v>8</v>
      </c>
      <c r="F5" s="77" t="s">
        <v>8</v>
      </c>
    </row>
    <row r="6" spans="1:6" x14ac:dyDescent="0.25">
      <c r="A6" s="105" t="s">
        <v>5</v>
      </c>
      <c r="B6" s="105"/>
      <c r="C6" s="79">
        <v>1056</v>
      </c>
      <c r="D6" s="80">
        <v>100</v>
      </c>
      <c r="E6" s="65">
        <v>29917</v>
      </c>
      <c r="F6" s="41">
        <v>69653</v>
      </c>
    </row>
    <row r="7" spans="1:6" x14ac:dyDescent="0.25">
      <c r="A7" s="103" t="s">
        <v>11</v>
      </c>
      <c r="B7" s="69" t="s">
        <v>157</v>
      </c>
      <c r="C7" s="69">
        <v>128</v>
      </c>
      <c r="D7" s="99">
        <v>12.121212121212121</v>
      </c>
      <c r="E7" s="100">
        <v>712</v>
      </c>
      <c r="F7" s="100">
        <v>12472</v>
      </c>
    </row>
    <row r="8" spans="1:6" x14ac:dyDescent="0.25">
      <c r="A8" s="103"/>
      <c r="B8" s="101" t="s">
        <v>158</v>
      </c>
      <c r="C8" s="101">
        <v>52</v>
      </c>
      <c r="D8" s="99">
        <v>4.9242424242424239</v>
      </c>
      <c r="E8" s="102">
        <v>2160</v>
      </c>
      <c r="F8" s="102">
        <v>7372</v>
      </c>
    </row>
    <row r="9" spans="1:6" x14ac:dyDescent="0.25">
      <c r="A9" s="103"/>
      <c r="B9" s="101" t="s">
        <v>14</v>
      </c>
      <c r="C9" s="101">
        <v>31</v>
      </c>
      <c r="D9" s="99">
        <v>2.9356060606060606</v>
      </c>
      <c r="E9" s="102">
        <v>204</v>
      </c>
      <c r="F9" s="101">
        <v>1770</v>
      </c>
    </row>
    <row r="10" spans="1:6" x14ac:dyDescent="0.25">
      <c r="A10" s="103" t="s">
        <v>15</v>
      </c>
      <c r="B10" s="101" t="s">
        <v>16</v>
      </c>
      <c r="C10" s="101">
        <v>51</v>
      </c>
      <c r="D10" s="99">
        <v>4.8295454545454541</v>
      </c>
      <c r="E10" s="101">
        <v>505</v>
      </c>
      <c r="F10" s="101">
        <v>157</v>
      </c>
    </row>
    <row r="11" spans="1:6" x14ac:dyDescent="0.25">
      <c r="A11" s="103"/>
      <c r="B11" s="101" t="s">
        <v>159</v>
      </c>
      <c r="C11" s="101">
        <v>46</v>
      </c>
      <c r="D11" s="99">
        <v>4.3560606060606064</v>
      </c>
      <c r="E11" s="101">
        <v>298</v>
      </c>
      <c r="F11" s="101">
        <v>132</v>
      </c>
    </row>
    <row r="12" spans="1:6" x14ac:dyDescent="0.25">
      <c r="A12" s="103"/>
      <c r="B12" s="101" t="s">
        <v>20</v>
      </c>
      <c r="C12" s="101">
        <v>5</v>
      </c>
      <c r="D12" s="99">
        <v>0.47348484848484851</v>
      </c>
      <c r="E12" s="101">
        <v>334</v>
      </c>
      <c r="F12" s="101">
        <v>468</v>
      </c>
    </row>
    <row r="13" spans="1:6" x14ac:dyDescent="0.25">
      <c r="A13" s="103"/>
      <c r="B13" s="101" t="s">
        <v>18</v>
      </c>
      <c r="C13" s="101">
        <v>85</v>
      </c>
      <c r="D13" s="99">
        <v>8.0492424242424239</v>
      </c>
      <c r="E13" s="102">
        <v>971</v>
      </c>
      <c r="F13" s="102">
        <v>5298</v>
      </c>
    </row>
    <row r="14" spans="1:6" x14ac:dyDescent="0.25">
      <c r="A14" s="103"/>
      <c r="B14" s="101" t="s">
        <v>19</v>
      </c>
      <c r="C14" s="101">
        <v>1</v>
      </c>
      <c r="D14" s="99">
        <v>9.4696969696969696E-2</v>
      </c>
      <c r="E14" s="101">
        <v>128</v>
      </c>
      <c r="F14" s="101">
        <v>10</v>
      </c>
    </row>
    <row r="15" spans="1:6" x14ac:dyDescent="0.25">
      <c r="A15" s="103"/>
      <c r="B15" s="101" t="s">
        <v>21</v>
      </c>
      <c r="C15" s="101">
        <v>0</v>
      </c>
      <c r="D15" s="99">
        <v>0</v>
      </c>
      <c r="E15" s="101">
        <v>0</v>
      </c>
      <c r="F15" s="101">
        <v>0</v>
      </c>
    </row>
    <row r="16" spans="1:6" x14ac:dyDescent="0.25">
      <c r="A16" s="103" t="s">
        <v>22</v>
      </c>
      <c r="B16" s="101" t="s">
        <v>23</v>
      </c>
      <c r="C16" s="101">
        <v>0</v>
      </c>
      <c r="D16" s="99">
        <v>0</v>
      </c>
      <c r="E16" s="101">
        <v>0</v>
      </c>
      <c r="F16" s="101">
        <v>0</v>
      </c>
    </row>
    <row r="17" spans="1:6" ht="11.25" customHeight="1" x14ac:dyDescent="0.25">
      <c r="A17" s="103"/>
      <c r="B17" s="101" t="s">
        <v>24</v>
      </c>
      <c r="C17" s="101">
        <v>17</v>
      </c>
      <c r="D17" s="99">
        <v>1.6098484848484849</v>
      </c>
      <c r="E17" s="101">
        <v>51</v>
      </c>
      <c r="F17" s="101">
        <v>49</v>
      </c>
    </row>
    <row r="18" spans="1:6" x14ac:dyDescent="0.25">
      <c r="A18" s="103"/>
      <c r="B18" s="101" t="s">
        <v>25</v>
      </c>
      <c r="C18" s="101">
        <v>36</v>
      </c>
      <c r="D18" s="99">
        <v>3.4090909090909087</v>
      </c>
      <c r="E18" s="102">
        <v>3892</v>
      </c>
      <c r="F18" s="102">
        <v>2384</v>
      </c>
    </row>
    <row r="19" spans="1:6" x14ac:dyDescent="0.25">
      <c r="A19" s="103" t="s">
        <v>26</v>
      </c>
      <c r="B19" s="101" t="s">
        <v>27</v>
      </c>
      <c r="C19" s="101">
        <v>69</v>
      </c>
      <c r="D19" s="99">
        <v>6.5340909090909092</v>
      </c>
      <c r="E19" s="102">
        <v>276</v>
      </c>
      <c r="F19" s="101">
        <v>2789</v>
      </c>
    </row>
    <row r="20" spans="1:6" x14ac:dyDescent="0.25">
      <c r="A20" s="103"/>
      <c r="B20" s="101" t="s">
        <v>28</v>
      </c>
      <c r="C20" s="101">
        <v>23</v>
      </c>
      <c r="D20" s="99">
        <v>2.1780303030303032</v>
      </c>
      <c r="E20" s="101">
        <v>17</v>
      </c>
      <c r="F20" s="101">
        <v>1484</v>
      </c>
    </row>
    <row r="21" spans="1:6" x14ac:dyDescent="0.25">
      <c r="A21" s="103"/>
      <c r="B21" s="101" t="s">
        <v>29</v>
      </c>
      <c r="C21" s="101">
        <v>23</v>
      </c>
      <c r="D21" s="99">
        <v>2.1780303030303032</v>
      </c>
      <c r="E21" s="102">
        <v>5976</v>
      </c>
      <c r="F21" s="102">
        <v>7372</v>
      </c>
    </row>
    <row r="22" spans="1:6" x14ac:dyDescent="0.25">
      <c r="A22" s="103"/>
      <c r="B22" s="101" t="s">
        <v>30</v>
      </c>
      <c r="C22" s="101">
        <v>24</v>
      </c>
      <c r="D22" s="99">
        <v>2.2727272727272729</v>
      </c>
      <c r="E22" s="101">
        <v>652</v>
      </c>
      <c r="F22" s="101">
        <v>5</v>
      </c>
    </row>
    <row r="23" spans="1:6" x14ac:dyDescent="0.25">
      <c r="A23" s="103" t="s">
        <v>31</v>
      </c>
      <c r="B23" s="101" t="s">
        <v>32</v>
      </c>
      <c r="C23" s="101">
        <v>103</v>
      </c>
      <c r="D23" s="99">
        <v>9.7537878787878789</v>
      </c>
      <c r="E23" s="101">
        <v>399</v>
      </c>
      <c r="F23" s="101">
        <v>889</v>
      </c>
    </row>
    <row r="24" spans="1:6" x14ac:dyDescent="0.25">
      <c r="A24" s="103"/>
      <c r="B24" s="101" t="s">
        <v>33</v>
      </c>
      <c r="C24" s="101">
        <v>2</v>
      </c>
      <c r="D24" s="99">
        <v>0.18939393939393939</v>
      </c>
      <c r="E24" s="101">
        <v>0</v>
      </c>
      <c r="F24" s="101">
        <v>8</v>
      </c>
    </row>
    <row r="25" spans="1:6" x14ac:dyDescent="0.25">
      <c r="A25" s="103"/>
      <c r="B25" s="101" t="s">
        <v>34</v>
      </c>
      <c r="C25" s="101">
        <v>1</v>
      </c>
      <c r="D25" s="99">
        <v>9.4696969696969696E-2</v>
      </c>
      <c r="E25" s="101">
        <v>0</v>
      </c>
      <c r="F25" s="101">
        <v>8</v>
      </c>
    </row>
    <row r="26" spans="1:6" ht="12" customHeight="1" x14ac:dyDescent="0.25">
      <c r="A26" s="103"/>
      <c r="B26" s="101" t="s">
        <v>35</v>
      </c>
      <c r="C26" s="101">
        <v>0</v>
      </c>
      <c r="D26" s="99">
        <v>0</v>
      </c>
      <c r="E26" s="101">
        <v>0</v>
      </c>
      <c r="F26" s="101">
        <v>0</v>
      </c>
    </row>
    <row r="27" spans="1:6" x14ac:dyDescent="0.25">
      <c r="A27" s="103"/>
      <c r="B27" s="101" t="s">
        <v>136</v>
      </c>
      <c r="C27" s="101">
        <v>0</v>
      </c>
      <c r="D27" s="99">
        <v>0</v>
      </c>
      <c r="E27" s="101">
        <v>0</v>
      </c>
      <c r="F27" s="101">
        <v>0</v>
      </c>
    </row>
    <row r="28" spans="1:6" x14ac:dyDescent="0.25">
      <c r="A28" s="103" t="s">
        <v>37</v>
      </c>
      <c r="B28" s="101" t="s">
        <v>38</v>
      </c>
      <c r="C28" s="101">
        <v>2</v>
      </c>
      <c r="D28" s="99">
        <v>0.18939393939393939</v>
      </c>
      <c r="E28" s="101">
        <v>24</v>
      </c>
      <c r="F28" s="101">
        <v>12</v>
      </c>
    </row>
    <row r="29" spans="1:6" ht="13.5" customHeight="1" x14ac:dyDescent="0.25">
      <c r="A29" s="103"/>
      <c r="B29" s="101" t="s">
        <v>39</v>
      </c>
      <c r="C29" s="101">
        <v>57</v>
      </c>
      <c r="D29" s="99">
        <v>5.3977272727272725</v>
      </c>
      <c r="E29" s="101">
        <v>598</v>
      </c>
      <c r="F29" s="101">
        <v>1146</v>
      </c>
    </row>
    <row r="30" spans="1:6" ht="13.5" customHeight="1" x14ac:dyDescent="0.25">
      <c r="A30" s="103"/>
      <c r="B30" s="101" t="s">
        <v>160</v>
      </c>
      <c r="C30" s="101">
        <v>16</v>
      </c>
      <c r="D30" s="99">
        <v>1.5151515151515151</v>
      </c>
      <c r="E30" s="101">
        <v>0</v>
      </c>
      <c r="F30" s="101">
        <v>30</v>
      </c>
    </row>
    <row r="31" spans="1:6" x14ac:dyDescent="0.25">
      <c r="A31" s="103"/>
      <c r="B31" s="101" t="s">
        <v>41</v>
      </c>
      <c r="C31" s="101">
        <v>7</v>
      </c>
      <c r="D31" s="99">
        <v>0.66287878787878785</v>
      </c>
      <c r="E31" s="101">
        <v>0</v>
      </c>
      <c r="F31" s="101">
        <v>51</v>
      </c>
    </row>
    <row r="32" spans="1:6" x14ac:dyDescent="0.25">
      <c r="A32" s="103"/>
      <c r="B32" s="101" t="s">
        <v>161</v>
      </c>
      <c r="C32" s="101">
        <v>31</v>
      </c>
      <c r="D32" s="99">
        <v>2.9356060606060606</v>
      </c>
      <c r="E32" s="102">
        <v>1340</v>
      </c>
      <c r="F32" s="101">
        <v>327</v>
      </c>
    </row>
    <row r="33" spans="1:6" x14ac:dyDescent="0.25">
      <c r="A33" s="103" t="s">
        <v>43</v>
      </c>
      <c r="B33" s="101" t="s">
        <v>44</v>
      </c>
      <c r="C33" s="101">
        <v>10</v>
      </c>
      <c r="D33" s="99">
        <v>0.94696969696969702</v>
      </c>
      <c r="E33" s="101">
        <v>89</v>
      </c>
      <c r="F33" s="101">
        <v>246</v>
      </c>
    </row>
    <row r="34" spans="1:6" x14ac:dyDescent="0.25">
      <c r="A34" s="103"/>
      <c r="B34" s="101" t="s">
        <v>45</v>
      </c>
      <c r="C34" s="101">
        <v>9</v>
      </c>
      <c r="D34" s="99">
        <v>0.85227272727272718</v>
      </c>
      <c r="E34" s="101">
        <v>74</v>
      </c>
      <c r="F34" s="101">
        <v>100</v>
      </c>
    </row>
    <row r="35" spans="1:6" x14ac:dyDescent="0.25">
      <c r="A35" s="103"/>
      <c r="B35" s="101" t="s">
        <v>46</v>
      </c>
      <c r="C35" s="101">
        <v>155</v>
      </c>
      <c r="D35" s="99">
        <v>14.678030303030305</v>
      </c>
      <c r="E35" s="102">
        <v>6930</v>
      </c>
      <c r="F35" s="102">
        <v>22686</v>
      </c>
    </row>
    <row r="36" spans="1:6" x14ac:dyDescent="0.25">
      <c r="A36" s="103" t="s">
        <v>47</v>
      </c>
      <c r="B36" s="101" t="s">
        <v>48</v>
      </c>
      <c r="C36" s="101">
        <v>0</v>
      </c>
      <c r="D36" s="99">
        <v>0</v>
      </c>
      <c r="E36" s="101">
        <v>0</v>
      </c>
      <c r="F36" s="101">
        <v>0</v>
      </c>
    </row>
    <row r="37" spans="1:6" ht="13.5" customHeight="1" x14ac:dyDescent="0.25">
      <c r="A37" s="103"/>
      <c r="B37" s="101" t="s">
        <v>49</v>
      </c>
      <c r="C37" s="101">
        <v>2</v>
      </c>
      <c r="D37" s="99">
        <v>0.18939393939393939</v>
      </c>
      <c r="E37" s="101">
        <v>102</v>
      </c>
      <c r="F37" s="101">
        <v>38</v>
      </c>
    </row>
    <row r="38" spans="1:6" x14ac:dyDescent="0.25">
      <c r="A38" s="103"/>
      <c r="B38" s="101" t="s">
        <v>50</v>
      </c>
      <c r="C38" s="101">
        <v>0</v>
      </c>
      <c r="D38" s="99">
        <v>0</v>
      </c>
      <c r="E38" s="101">
        <v>0</v>
      </c>
      <c r="F38" s="101">
        <v>0</v>
      </c>
    </row>
    <row r="39" spans="1:6" x14ac:dyDescent="0.25">
      <c r="A39" s="103"/>
      <c r="B39" s="101" t="s">
        <v>51</v>
      </c>
      <c r="C39" s="101">
        <v>3</v>
      </c>
      <c r="D39" s="99">
        <v>0.28409090909090912</v>
      </c>
      <c r="E39" s="101">
        <v>0</v>
      </c>
      <c r="F39" s="101">
        <v>43</v>
      </c>
    </row>
    <row r="40" spans="1:6" x14ac:dyDescent="0.25">
      <c r="A40" s="103" t="s">
        <v>52</v>
      </c>
      <c r="B40" s="101" t="s">
        <v>53</v>
      </c>
      <c r="C40" s="101">
        <v>0</v>
      </c>
      <c r="D40" s="99">
        <v>0</v>
      </c>
      <c r="E40" s="101">
        <v>0</v>
      </c>
      <c r="F40" s="101">
        <v>0</v>
      </c>
    </row>
    <row r="41" spans="1:6" x14ac:dyDescent="0.25">
      <c r="A41" s="103"/>
      <c r="B41" s="101" t="s">
        <v>54</v>
      </c>
      <c r="C41" s="101">
        <v>13</v>
      </c>
      <c r="D41" s="99">
        <v>1.231060606060606</v>
      </c>
      <c r="E41" s="101"/>
      <c r="F41" s="101">
        <v>0</v>
      </c>
    </row>
    <row r="42" spans="1:6" x14ac:dyDescent="0.25">
      <c r="A42" s="103"/>
      <c r="B42" s="101" t="s">
        <v>162</v>
      </c>
      <c r="C42" s="101">
        <v>0</v>
      </c>
      <c r="D42" s="99">
        <v>0</v>
      </c>
      <c r="E42" s="101"/>
      <c r="F42" s="101">
        <v>0</v>
      </c>
    </row>
    <row r="43" spans="1:6" x14ac:dyDescent="0.25">
      <c r="A43" s="103" t="s">
        <v>56</v>
      </c>
      <c r="B43" s="101" t="s">
        <v>57</v>
      </c>
      <c r="C43" s="101">
        <v>17</v>
      </c>
      <c r="D43" s="99">
        <v>1.6098484848484849</v>
      </c>
      <c r="E43" s="102">
        <v>1356</v>
      </c>
      <c r="F43" s="101">
        <v>315</v>
      </c>
    </row>
    <row r="44" spans="1:6" ht="11.25" customHeight="1" x14ac:dyDescent="0.25">
      <c r="A44" s="103"/>
      <c r="B44" s="101" t="s">
        <v>58</v>
      </c>
      <c r="C44" s="101">
        <v>19</v>
      </c>
      <c r="D44" s="99">
        <v>1.7992424242424243</v>
      </c>
      <c r="E44" s="102">
        <v>1484</v>
      </c>
      <c r="F44" s="101">
        <v>1436</v>
      </c>
    </row>
    <row r="45" spans="1:6" x14ac:dyDescent="0.25">
      <c r="A45" s="103"/>
      <c r="B45" s="101" t="s">
        <v>59</v>
      </c>
      <c r="C45" s="101">
        <v>6</v>
      </c>
      <c r="D45" s="99">
        <v>0.56818181818181823</v>
      </c>
      <c r="E45" s="102">
        <v>1345</v>
      </c>
      <c r="F45" s="101">
        <v>111</v>
      </c>
    </row>
    <row r="46" spans="1:6" x14ac:dyDescent="0.25">
      <c r="A46" s="103"/>
      <c r="B46" s="101" t="s">
        <v>60</v>
      </c>
      <c r="C46" s="101">
        <v>12</v>
      </c>
      <c r="D46" s="99">
        <v>1.1363636363636365</v>
      </c>
      <c r="E46" s="101"/>
      <c r="F46" s="101">
        <v>445</v>
      </c>
    </row>
    <row r="47" spans="1:6" x14ac:dyDescent="0.25">
      <c r="A47" s="106" t="s">
        <v>239</v>
      </c>
      <c r="B47" s="106"/>
      <c r="C47" s="106"/>
      <c r="D47" s="106"/>
      <c r="E47" s="106"/>
      <c r="F47" s="10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7"/>
  <sheetViews>
    <sheetView workbookViewId="0">
      <selection activeCell="I10" sqref="I10"/>
    </sheetView>
  </sheetViews>
  <sheetFormatPr baseColWidth="10" defaultRowHeight="15" x14ac:dyDescent="0.25"/>
  <cols>
    <col min="1" max="1" width="13.42578125" customWidth="1"/>
    <col min="2" max="2" width="20" customWidth="1"/>
    <col min="3" max="3" width="10.5703125" customWidth="1"/>
    <col min="4" max="4" width="12" customWidth="1"/>
    <col min="5" max="5" width="11.28515625" customWidth="1"/>
    <col min="6" max="6" width="12.140625" customWidth="1"/>
    <col min="7" max="7" width="11.5703125" customWidth="1"/>
    <col min="8" max="8" width="11.7109375" customWidth="1"/>
  </cols>
  <sheetData>
    <row r="2" spans="1:8" ht="34.5" customHeight="1" x14ac:dyDescent="0.25">
      <c r="A2" s="109" t="s">
        <v>165</v>
      </c>
      <c r="B2" s="109"/>
      <c r="C2" s="109"/>
      <c r="D2" s="109"/>
      <c r="E2" s="109"/>
      <c r="F2" s="109"/>
      <c r="G2" s="109"/>
      <c r="H2" s="109"/>
    </row>
    <row r="3" spans="1:8" ht="15.75" customHeight="1" x14ac:dyDescent="0.25">
      <c r="A3" s="76" t="s">
        <v>63</v>
      </c>
      <c r="B3" s="76" t="s">
        <v>129</v>
      </c>
      <c r="C3" s="76" t="s">
        <v>166</v>
      </c>
      <c r="D3" s="76"/>
      <c r="E3" s="76" t="s">
        <v>167</v>
      </c>
      <c r="F3" s="76"/>
      <c r="G3" s="76" t="s">
        <v>130</v>
      </c>
      <c r="H3" s="76"/>
    </row>
    <row r="4" spans="1:8" ht="14.25" customHeight="1" x14ac:dyDescent="0.25">
      <c r="A4" s="76"/>
      <c r="B4" s="76"/>
      <c r="C4" s="76"/>
      <c r="D4" s="76"/>
      <c r="E4" s="76"/>
      <c r="F4" s="76"/>
      <c r="G4" s="105" t="s">
        <v>133</v>
      </c>
      <c r="H4" s="105" t="s">
        <v>132</v>
      </c>
    </row>
    <row r="5" spans="1:8" x14ac:dyDescent="0.25">
      <c r="A5" s="76"/>
      <c r="B5" s="76"/>
      <c r="C5" s="76"/>
      <c r="D5" s="76"/>
      <c r="E5" s="76"/>
      <c r="F5" s="76"/>
      <c r="G5" s="105"/>
      <c r="H5" s="105"/>
    </row>
    <row r="6" spans="1:8" ht="15.75" customHeight="1" x14ac:dyDescent="0.25">
      <c r="A6" s="79" t="s">
        <v>5</v>
      </c>
      <c r="B6" s="79"/>
      <c r="C6" s="79">
        <f t="shared" ref="C6:H6" si="0">SUM(C7:C46)</f>
        <v>97</v>
      </c>
      <c r="D6" s="80">
        <f t="shared" si="0"/>
        <v>99.999999999999986</v>
      </c>
      <c r="E6" s="107">
        <f t="shared" si="0"/>
        <v>55</v>
      </c>
      <c r="F6" s="80">
        <f t="shared" si="0"/>
        <v>99.999999999999986</v>
      </c>
      <c r="G6" s="108">
        <f t="shared" si="0"/>
        <v>887</v>
      </c>
      <c r="H6" s="41">
        <f t="shared" si="0"/>
        <v>691</v>
      </c>
    </row>
    <row r="7" spans="1:8" x14ac:dyDescent="0.25">
      <c r="A7" s="103" t="s">
        <v>11</v>
      </c>
      <c r="B7" s="69" t="s">
        <v>157</v>
      </c>
      <c r="C7" s="69">
        <v>87</v>
      </c>
      <c r="D7" s="99">
        <f>(C7/$C$6)*100</f>
        <v>89.690721649484544</v>
      </c>
      <c r="E7" s="108">
        <v>38</v>
      </c>
      <c r="F7" s="66">
        <f>(E7/$E$6)*100</f>
        <v>69.090909090909093</v>
      </c>
      <c r="G7" s="108">
        <v>677</v>
      </c>
      <c r="H7" s="108">
        <v>377</v>
      </c>
    </row>
    <row r="8" spans="1:8" x14ac:dyDescent="0.25">
      <c r="A8" s="103"/>
      <c r="B8" s="101" t="s">
        <v>158</v>
      </c>
      <c r="C8" s="101">
        <v>0</v>
      </c>
      <c r="D8" s="99">
        <f t="shared" ref="D8:D46" si="1">(C8/$C$6)*100</f>
        <v>0</v>
      </c>
      <c r="E8" s="101">
        <v>0</v>
      </c>
      <c r="F8" s="66">
        <f t="shared" ref="F8:F46" si="2">(E8/$E$6)*100</f>
        <v>0</v>
      </c>
      <c r="G8" s="101">
        <v>0</v>
      </c>
      <c r="H8" s="101">
        <v>0</v>
      </c>
    </row>
    <row r="9" spans="1:8" x14ac:dyDescent="0.25">
      <c r="A9" s="103"/>
      <c r="B9" s="101" t="s">
        <v>14</v>
      </c>
      <c r="C9" s="101">
        <v>0</v>
      </c>
      <c r="D9" s="99">
        <f t="shared" si="1"/>
        <v>0</v>
      </c>
      <c r="E9" s="101">
        <v>0</v>
      </c>
      <c r="F9" s="66">
        <f t="shared" si="2"/>
        <v>0</v>
      </c>
      <c r="G9" s="101">
        <v>0</v>
      </c>
      <c r="H9" s="101">
        <v>0</v>
      </c>
    </row>
    <row r="10" spans="1:8" ht="12.75" customHeight="1" x14ac:dyDescent="0.25">
      <c r="A10" s="103" t="s">
        <v>15</v>
      </c>
      <c r="B10" s="101" t="s">
        <v>16</v>
      </c>
      <c r="C10" s="101">
        <v>0</v>
      </c>
      <c r="D10" s="99">
        <f t="shared" si="1"/>
        <v>0</v>
      </c>
      <c r="E10" s="101">
        <v>0</v>
      </c>
      <c r="F10" s="66">
        <f t="shared" si="2"/>
        <v>0</v>
      </c>
      <c r="G10" s="101">
        <v>0</v>
      </c>
      <c r="H10" s="101">
        <v>0</v>
      </c>
    </row>
    <row r="11" spans="1:8" ht="13.5" customHeight="1" x14ac:dyDescent="0.25">
      <c r="A11" s="103"/>
      <c r="B11" s="101" t="s">
        <v>159</v>
      </c>
      <c r="C11" s="101">
        <v>0</v>
      </c>
      <c r="D11" s="99">
        <f t="shared" si="1"/>
        <v>0</v>
      </c>
      <c r="E11" s="101">
        <v>0</v>
      </c>
      <c r="F11" s="66">
        <f t="shared" si="2"/>
        <v>0</v>
      </c>
      <c r="G11" s="101">
        <v>0</v>
      </c>
      <c r="H11" s="101">
        <v>0</v>
      </c>
    </row>
    <row r="12" spans="1:8" ht="14.25" customHeight="1" x14ac:dyDescent="0.25">
      <c r="A12" s="103"/>
      <c r="B12" s="101" t="s">
        <v>20</v>
      </c>
      <c r="C12" s="101">
        <v>0</v>
      </c>
      <c r="D12" s="99">
        <f t="shared" si="1"/>
        <v>0</v>
      </c>
      <c r="E12" s="101">
        <v>0</v>
      </c>
      <c r="F12" s="66">
        <f t="shared" si="2"/>
        <v>0</v>
      </c>
      <c r="G12" s="101">
        <v>0</v>
      </c>
      <c r="H12" s="101">
        <v>0</v>
      </c>
    </row>
    <row r="13" spans="1:8" x14ac:dyDescent="0.25">
      <c r="A13" s="103"/>
      <c r="B13" s="101" t="s">
        <v>168</v>
      </c>
      <c r="C13" s="101">
        <v>1</v>
      </c>
      <c r="D13" s="99">
        <f t="shared" si="1"/>
        <v>1.0309278350515463</v>
      </c>
      <c r="E13" s="101">
        <v>1</v>
      </c>
      <c r="F13" s="66">
        <f t="shared" si="2"/>
        <v>1.8181818181818181</v>
      </c>
      <c r="G13" s="101">
        <v>11</v>
      </c>
      <c r="H13" s="101">
        <v>19</v>
      </c>
    </row>
    <row r="14" spans="1:8" x14ac:dyDescent="0.25">
      <c r="A14" s="103"/>
      <c r="B14" s="101" t="s">
        <v>19</v>
      </c>
      <c r="C14" s="101">
        <v>0</v>
      </c>
      <c r="D14" s="99">
        <f t="shared" si="1"/>
        <v>0</v>
      </c>
      <c r="E14" s="101">
        <v>0</v>
      </c>
      <c r="F14" s="66">
        <f t="shared" si="2"/>
        <v>0</v>
      </c>
      <c r="G14" s="101">
        <v>0</v>
      </c>
      <c r="H14" s="101">
        <v>0</v>
      </c>
    </row>
    <row r="15" spans="1:8" x14ac:dyDescent="0.25">
      <c r="A15" s="103"/>
      <c r="B15" s="101" t="s">
        <v>21</v>
      </c>
      <c r="C15" s="101">
        <v>0</v>
      </c>
      <c r="D15" s="99">
        <f t="shared" si="1"/>
        <v>0</v>
      </c>
      <c r="E15" s="101">
        <v>0</v>
      </c>
      <c r="F15" s="66">
        <f t="shared" si="2"/>
        <v>0</v>
      </c>
      <c r="G15" s="101">
        <v>0</v>
      </c>
      <c r="H15" s="101">
        <v>0</v>
      </c>
    </row>
    <row r="16" spans="1:8" x14ac:dyDescent="0.25">
      <c r="A16" s="103" t="s">
        <v>22</v>
      </c>
      <c r="B16" s="101" t="s">
        <v>23</v>
      </c>
      <c r="C16" s="101">
        <v>0</v>
      </c>
      <c r="D16" s="99">
        <f t="shared" si="1"/>
        <v>0</v>
      </c>
      <c r="E16" s="101">
        <v>0</v>
      </c>
      <c r="F16" s="66">
        <f t="shared" si="2"/>
        <v>0</v>
      </c>
      <c r="G16" s="101">
        <v>0</v>
      </c>
      <c r="H16" s="101">
        <v>0</v>
      </c>
    </row>
    <row r="17" spans="1:8" ht="14.25" customHeight="1" x14ac:dyDescent="0.25">
      <c r="A17" s="103"/>
      <c r="B17" s="101" t="s">
        <v>24</v>
      </c>
      <c r="C17" s="101">
        <v>0</v>
      </c>
      <c r="D17" s="99">
        <f t="shared" si="1"/>
        <v>0</v>
      </c>
      <c r="E17" s="101">
        <v>0</v>
      </c>
      <c r="F17" s="66">
        <f t="shared" si="2"/>
        <v>0</v>
      </c>
      <c r="G17" s="101">
        <v>0</v>
      </c>
      <c r="H17" s="101">
        <v>0</v>
      </c>
    </row>
    <row r="18" spans="1:8" x14ac:dyDescent="0.25">
      <c r="A18" s="103"/>
      <c r="B18" s="101" t="s">
        <v>25</v>
      </c>
      <c r="C18" s="101">
        <v>0</v>
      </c>
      <c r="D18" s="99">
        <f t="shared" si="1"/>
        <v>0</v>
      </c>
      <c r="E18" s="101">
        <v>0</v>
      </c>
      <c r="F18" s="66">
        <f t="shared" si="2"/>
        <v>0</v>
      </c>
      <c r="G18" s="101">
        <v>0</v>
      </c>
      <c r="H18" s="101">
        <v>0</v>
      </c>
    </row>
    <row r="19" spans="1:8" x14ac:dyDescent="0.25">
      <c r="A19" s="103" t="s">
        <v>26</v>
      </c>
      <c r="B19" s="101" t="s">
        <v>27</v>
      </c>
      <c r="C19" s="101">
        <v>1</v>
      </c>
      <c r="D19" s="99">
        <f t="shared" si="1"/>
        <v>1.0309278350515463</v>
      </c>
      <c r="E19" s="101">
        <v>2</v>
      </c>
      <c r="F19" s="66">
        <f t="shared" si="2"/>
        <v>3.6363636363636362</v>
      </c>
      <c r="G19" s="101">
        <v>46</v>
      </c>
      <c r="H19" s="101">
        <v>18</v>
      </c>
    </row>
    <row r="20" spans="1:8" x14ac:dyDescent="0.25">
      <c r="A20" s="103"/>
      <c r="B20" s="101" t="s">
        <v>28</v>
      </c>
      <c r="C20" s="101">
        <v>1</v>
      </c>
      <c r="D20" s="99">
        <f t="shared" si="1"/>
        <v>1.0309278350515463</v>
      </c>
      <c r="E20" s="101">
        <v>1</v>
      </c>
      <c r="F20" s="66">
        <f t="shared" si="2"/>
        <v>1.8181818181818181</v>
      </c>
      <c r="G20" s="101">
        <v>16</v>
      </c>
      <c r="H20" s="101">
        <v>13</v>
      </c>
    </row>
    <row r="21" spans="1:8" x14ac:dyDescent="0.25">
      <c r="A21" s="103"/>
      <c r="B21" s="101" t="s">
        <v>29</v>
      </c>
      <c r="C21" s="101">
        <v>0</v>
      </c>
      <c r="D21" s="99">
        <f t="shared" si="1"/>
        <v>0</v>
      </c>
      <c r="E21" s="101">
        <v>0</v>
      </c>
      <c r="F21" s="66">
        <f t="shared" si="2"/>
        <v>0</v>
      </c>
      <c r="G21" s="101">
        <v>0</v>
      </c>
      <c r="H21" s="101">
        <v>0</v>
      </c>
    </row>
    <row r="22" spans="1:8" x14ac:dyDescent="0.25">
      <c r="A22" s="103"/>
      <c r="B22" s="101" t="s">
        <v>30</v>
      </c>
      <c r="C22" s="101">
        <v>0</v>
      </c>
      <c r="D22" s="99">
        <f t="shared" si="1"/>
        <v>0</v>
      </c>
      <c r="E22" s="101">
        <v>0</v>
      </c>
      <c r="F22" s="66">
        <f t="shared" si="2"/>
        <v>0</v>
      </c>
      <c r="G22" s="101">
        <v>0</v>
      </c>
      <c r="H22" s="101">
        <v>0</v>
      </c>
    </row>
    <row r="23" spans="1:8" x14ac:dyDescent="0.25">
      <c r="A23" s="103" t="s">
        <v>31</v>
      </c>
      <c r="B23" s="101" t="s">
        <v>32</v>
      </c>
      <c r="C23" s="101">
        <v>0</v>
      </c>
      <c r="D23" s="99">
        <f t="shared" si="1"/>
        <v>0</v>
      </c>
      <c r="E23" s="101">
        <v>0</v>
      </c>
      <c r="F23" s="66">
        <f t="shared" si="2"/>
        <v>0</v>
      </c>
      <c r="G23" s="101">
        <v>0</v>
      </c>
      <c r="H23" s="101">
        <v>0</v>
      </c>
    </row>
    <row r="24" spans="1:8" x14ac:dyDescent="0.25">
      <c r="A24" s="103"/>
      <c r="B24" s="101" t="s">
        <v>33</v>
      </c>
      <c r="C24" s="101">
        <v>0</v>
      </c>
      <c r="D24" s="99">
        <f t="shared" si="1"/>
        <v>0</v>
      </c>
      <c r="E24" s="101">
        <v>0</v>
      </c>
      <c r="F24" s="66">
        <f t="shared" si="2"/>
        <v>0</v>
      </c>
      <c r="G24" s="101">
        <v>0</v>
      </c>
      <c r="H24" s="101">
        <v>0</v>
      </c>
    </row>
    <row r="25" spans="1:8" x14ac:dyDescent="0.25">
      <c r="A25" s="103"/>
      <c r="B25" s="101" t="s">
        <v>34</v>
      </c>
      <c r="C25" s="101">
        <v>0</v>
      </c>
      <c r="D25" s="99">
        <f t="shared" si="1"/>
        <v>0</v>
      </c>
      <c r="E25" s="101">
        <v>0</v>
      </c>
      <c r="F25" s="66">
        <f t="shared" si="2"/>
        <v>0</v>
      </c>
      <c r="G25" s="101">
        <v>0</v>
      </c>
      <c r="H25" s="101">
        <v>0</v>
      </c>
    </row>
    <row r="26" spans="1:8" ht="13.5" customHeight="1" x14ac:dyDescent="0.25">
      <c r="A26" s="103"/>
      <c r="B26" s="101" t="s">
        <v>35</v>
      </c>
      <c r="C26" s="101">
        <v>0</v>
      </c>
      <c r="D26" s="99">
        <f t="shared" si="1"/>
        <v>0</v>
      </c>
      <c r="E26" s="101">
        <v>0</v>
      </c>
      <c r="F26" s="66">
        <f t="shared" si="2"/>
        <v>0</v>
      </c>
      <c r="G26" s="101">
        <v>0</v>
      </c>
      <c r="H26" s="101">
        <v>0</v>
      </c>
    </row>
    <row r="27" spans="1:8" x14ac:dyDescent="0.25">
      <c r="A27" s="103"/>
      <c r="B27" s="101" t="s">
        <v>136</v>
      </c>
      <c r="C27" s="101">
        <v>0</v>
      </c>
      <c r="D27" s="99">
        <f t="shared" si="1"/>
        <v>0</v>
      </c>
      <c r="E27" s="101">
        <v>0</v>
      </c>
      <c r="F27" s="66">
        <f t="shared" si="2"/>
        <v>0</v>
      </c>
      <c r="G27" s="101">
        <v>0</v>
      </c>
      <c r="H27" s="101">
        <v>0</v>
      </c>
    </row>
    <row r="28" spans="1:8" x14ac:dyDescent="0.25">
      <c r="A28" s="103" t="s">
        <v>37</v>
      </c>
      <c r="B28" s="101" t="s">
        <v>38</v>
      </c>
      <c r="C28" s="101">
        <v>0</v>
      </c>
      <c r="D28" s="99">
        <f t="shared" si="1"/>
        <v>0</v>
      </c>
      <c r="E28" s="101">
        <v>0</v>
      </c>
      <c r="F28" s="66">
        <f t="shared" si="2"/>
        <v>0</v>
      </c>
      <c r="G28" s="101">
        <v>0</v>
      </c>
      <c r="H28" s="101">
        <v>0</v>
      </c>
    </row>
    <row r="29" spans="1:8" ht="12.75" customHeight="1" x14ac:dyDescent="0.25">
      <c r="A29" s="103"/>
      <c r="B29" s="101" t="s">
        <v>39</v>
      </c>
      <c r="C29" s="101">
        <v>0</v>
      </c>
      <c r="D29" s="99">
        <f t="shared" si="1"/>
        <v>0</v>
      </c>
      <c r="E29" s="101">
        <v>0</v>
      </c>
      <c r="F29" s="66">
        <f t="shared" si="2"/>
        <v>0</v>
      </c>
      <c r="G29" s="101">
        <v>0</v>
      </c>
      <c r="H29" s="101">
        <v>0</v>
      </c>
    </row>
    <row r="30" spans="1:8" x14ac:dyDescent="0.25">
      <c r="A30" s="103"/>
      <c r="B30" s="101" t="s">
        <v>160</v>
      </c>
      <c r="C30" s="101">
        <v>0</v>
      </c>
      <c r="D30" s="99">
        <f t="shared" si="1"/>
        <v>0</v>
      </c>
      <c r="E30" s="101">
        <v>0</v>
      </c>
      <c r="F30" s="66">
        <f t="shared" si="2"/>
        <v>0</v>
      </c>
      <c r="G30" s="101">
        <v>0</v>
      </c>
      <c r="H30" s="101">
        <v>0</v>
      </c>
    </row>
    <row r="31" spans="1:8" x14ac:dyDescent="0.25">
      <c r="A31" s="103"/>
      <c r="B31" s="101" t="s">
        <v>41</v>
      </c>
      <c r="C31" s="101">
        <v>0</v>
      </c>
      <c r="D31" s="99">
        <f t="shared" si="1"/>
        <v>0</v>
      </c>
      <c r="E31" s="101">
        <v>0</v>
      </c>
      <c r="F31" s="66">
        <f t="shared" si="2"/>
        <v>0</v>
      </c>
      <c r="G31" s="101">
        <v>0</v>
      </c>
      <c r="H31" s="101">
        <v>0</v>
      </c>
    </row>
    <row r="32" spans="1:8" x14ac:dyDescent="0.25">
      <c r="A32" s="103"/>
      <c r="B32" s="101" t="s">
        <v>161</v>
      </c>
      <c r="C32" s="101">
        <v>0</v>
      </c>
      <c r="D32" s="99">
        <f t="shared" si="1"/>
        <v>0</v>
      </c>
      <c r="E32" s="101">
        <v>0</v>
      </c>
      <c r="F32" s="66">
        <f t="shared" si="2"/>
        <v>0</v>
      </c>
      <c r="G32" s="101">
        <v>0</v>
      </c>
      <c r="H32" s="101">
        <v>0</v>
      </c>
    </row>
    <row r="33" spans="1:8" ht="12.75" customHeight="1" x14ac:dyDescent="0.25">
      <c r="A33" s="103" t="s">
        <v>43</v>
      </c>
      <c r="B33" s="101" t="s">
        <v>44</v>
      </c>
      <c r="C33" s="101">
        <v>0</v>
      </c>
      <c r="D33" s="99">
        <f t="shared" si="1"/>
        <v>0</v>
      </c>
      <c r="E33" s="101">
        <v>0</v>
      </c>
      <c r="F33" s="66">
        <f t="shared" si="2"/>
        <v>0</v>
      </c>
      <c r="G33" s="101">
        <v>0</v>
      </c>
      <c r="H33" s="101">
        <v>0</v>
      </c>
    </row>
    <row r="34" spans="1:8" ht="15.75" customHeight="1" x14ac:dyDescent="0.25">
      <c r="A34" s="103"/>
      <c r="B34" s="101" t="s">
        <v>45</v>
      </c>
      <c r="C34" s="101">
        <v>1</v>
      </c>
      <c r="D34" s="99">
        <f t="shared" si="1"/>
        <v>1.0309278350515463</v>
      </c>
      <c r="E34" s="101">
        <v>1</v>
      </c>
      <c r="F34" s="66">
        <f t="shared" si="2"/>
        <v>1.8181818181818181</v>
      </c>
      <c r="G34" s="101">
        <v>13</v>
      </c>
      <c r="H34" s="101">
        <v>7</v>
      </c>
    </row>
    <row r="35" spans="1:8" x14ac:dyDescent="0.25">
      <c r="A35" s="103"/>
      <c r="B35" s="101" t="s">
        <v>46</v>
      </c>
      <c r="C35" s="101">
        <v>5</v>
      </c>
      <c r="D35" s="99">
        <f t="shared" si="1"/>
        <v>5.1546391752577314</v>
      </c>
      <c r="E35" s="101">
        <v>11</v>
      </c>
      <c r="F35" s="66">
        <f t="shared" si="2"/>
        <v>20</v>
      </c>
      <c r="G35" s="101">
        <v>111</v>
      </c>
      <c r="H35" s="101">
        <v>247</v>
      </c>
    </row>
    <row r="36" spans="1:8" x14ac:dyDescent="0.25">
      <c r="A36" s="103" t="s">
        <v>47</v>
      </c>
      <c r="B36" s="101" t="s">
        <v>48</v>
      </c>
      <c r="C36" s="101">
        <v>0</v>
      </c>
      <c r="D36" s="99">
        <f t="shared" si="1"/>
        <v>0</v>
      </c>
      <c r="E36" s="101">
        <v>0</v>
      </c>
      <c r="F36" s="66">
        <f t="shared" si="2"/>
        <v>0</v>
      </c>
      <c r="G36" s="101">
        <v>0</v>
      </c>
      <c r="H36" s="101">
        <v>0</v>
      </c>
    </row>
    <row r="37" spans="1:8" x14ac:dyDescent="0.25">
      <c r="A37" s="103"/>
      <c r="B37" s="101" t="s">
        <v>49</v>
      </c>
      <c r="C37" s="101">
        <v>0</v>
      </c>
      <c r="D37" s="99">
        <f t="shared" si="1"/>
        <v>0</v>
      </c>
      <c r="E37" s="101">
        <v>0</v>
      </c>
      <c r="F37" s="66">
        <f t="shared" si="2"/>
        <v>0</v>
      </c>
      <c r="G37" s="101">
        <v>0</v>
      </c>
      <c r="H37" s="101">
        <v>0</v>
      </c>
    </row>
    <row r="38" spans="1:8" x14ac:dyDescent="0.25">
      <c r="A38" s="103"/>
      <c r="B38" s="101" t="s">
        <v>50</v>
      </c>
      <c r="C38" s="101">
        <v>0</v>
      </c>
      <c r="D38" s="99">
        <f t="shared" si="1"/>
        <v>0</v>
      </c>
      <c r="E38" s="101">
        <v>0</v>
      </c>
      <c r="F38" s="66">
        <f t="shared" si="2"/>
        <v>0</v>
      </c>
      <c r="G38" s="101">
        <v>0</v>
      </c>
      <c r="H38" s="101">
        <v>0</v>
      </c>
    </row>
    <row r="39" spans="1:8" x14ac:dyDescent="0.25">
      <c r="A39" s="103"/>
      <c r="B39" s="101" t="s">
        <v>51</v>
      </c>
      <c r="C39" s="101">
        <v>1</v>
      </c>
      <c r="D39" s="99">
        <f t="shared" si="1"/>
        <v>1.0309278350515463</v>
      </c>
      <c r="E39" s="101">
        <v>1</v>
      </c>
      <c r="F39" s="66">
        <f t="shared" si="2"/>
        <v>1.8181818181818181</v>
      </c>
      <c r="G39" s="101">
        <v>13</v>
      </c>
      <c r="H39" s="101">
        <v>10</v>
      </c>
    </row>
    <row r="40" spans="1:8" ht="12.75" customHeight="1" x14ac:dyDescent="0.25">
      <c r="A40" s="103" t="s">
        <v>52</v>
      </c>
      <c r="B40" s="101" t="s">
        <v>53</v>
      </c>
      <c r="C40" s="101">
        <v>0</v>
      </c>
      <c r="D40" s="99">
        <f t="shared" si="1"/>
        <v>0</v>
      </c>
      <c r="E40" s="101">
        <v>0</v>
      </c>
      <c r="F40" s="66">
        <f t="shared" si="2"/>
        <v>0</v>
      </c>
      <c r="G40" s="101">
        <v>0</v>
      </c>
      <c r="H40" s="101">
        <v>0</v>
      </c>
    </row>
    <row r="41" spans="1:8" x14ac:dyDescent="0.25">
      <c r="A41" s="103"/>
      <c r="B41" s="101" t="s">
        <v>54</v>
      </c>
      <c r="C41" s="101">
        <v>0</v>
      </c>
      <c r="D41" s="99">
        <f t="shared" si="1"/>
        <v>0</v>
      </c>
      <c r="E41" s="101">
        <v>0</v>
      </c>
      <c r="F41" s="66">
        <f t="shared" si="2"/>
        <v>0</v>
      </c>
      <c r="G41" s="101">
        <v>0</v>
      </c>
      <c r="H41" s="101">
        <v>0</v>
      </c>
    </row>
    <row r="42" spans="1:8" x14ac:dyDescent="0.25">
      <c r="A42" s="103"/>
      <c r="B42" s="101" t="s">
        <v>162</v>
      </c>
      <c r="C42" s="101">
        <v>0</v>
      </c>
      <c r="D42" s="99">
        <f t="shared" si="1"/>
        <v>0</v>
      </c>
      <c r="E42" s="101">
        <v>0</v>
      </c>
      <c r="F42" s="66">
        <f t="shared" si="2"/>
        <v>0</v>
      </c>
      <c r="G42" s="101">
        <v>0</v>
      </c>
      <c r="H42" s="101">
        <v>0</v>
      </c>
    </row>
    <row r="43" spans="1:8" x14ac:dyDescent="0.25">
      <c r="A43" s="103" t="s">
        <v>56</v>
      </c>
      <c r="B43" s="101" t="s">
        <v>57</v>
      </c>
      <c r="C43" s="101">
        <v>0</v>
      </c>
      <c r="D43" s="99">
        <f t="shared" si="1"/>
        <v>0</v>
      </c>
      <c r="E43" s="101">
        <v>0</v>
      </c>
      <c r="F43" s="66">
        <f t="shared" si="2"/>
        <v>0</v>
      </c>
      <c r="G43" s="101">
        <v>0</v>
      </c>
      <c r="H43" s="101">
        <v>0</v>
      </c>
    </row>
    <row r="44" spans="1:8" x14ac:dyDescent="0.25">
      <c r="A44" s="103"/>
      <c r="B44" s="101" t="s">
        <v>58</v>
      </c>
      <c r="C44" s="101">
        <v>0</v>
      </c>
      <c r="D44" s="99">
        <f t="shared" si="1"/>
        <v>0</v>
      </c>
      <c r="E44" s="101">
        <v>0</v>
      </c>
      <c r="F44" s="66">
        <f t="shared" si="2"/>
        <v>0</v>
      </c>
      <c r="G44" s="101">
        <v>0</v>
      </c>
      <c r="H44" s="101">
        <v>0</v>
      </c>
    </row>
    <row r="45" spans="1:8" x14ac:dyDescent="0.25">
      <c r="A45" s="103"/>
      <c r="B45" s="101" t="s">
        <v>59</v>
      </c>
      <c r="C45" s="101">
        <v>0</v>
      </c>
      <c r="D45" s="99">
        <f t="shared" si="1"/>
        <v>0</v>
      </c>
      <c r="E45" s="101">
        <v>0</v>
      </c>
      <c r="F45" s="66">
        <f t="shared" si="2"/>
        <v>0</v>
      </c>
      <c r="G45" s="101">
        <v>0</v>
      </c>
      <c r="H45" s="101">
        <v>0</v>
      </c>
    </row>
    <row r="46" spans="1:8" x14ac:dyDescent="0.25">
      <c r="A46" s="103"/>
      <c r="B46" s="101" t="s">
        <v>60</v>
      </c>
      <c r="C46" s="101">
        <v>0</v>
      </c>
      <c r="D46" s="99">
        <f t="shared" si="1"/>
        <v>0</v>
      </c>
      <c r="E46" s="101">
        <v>0</v>
      </c>
      <c r="F46" s="66">
        <f t="shared" si="2"/>
        <v>0</v>
      </c>
      <c r="G46" s="101">
        <v>0</v>
      </c>
      <c r="H46" s="101">
        <v>0</v>
      </c>
    </row>
    <row r="47" spans="1:8" x14ac:dyDescent="0.25">
      <c r="A47" s="106" t="s">
        <v>239</v>
      </c>
      <c r="B47" s="106"/>
      <c r="C47" s="106"/>
      <c r="D47" s="106"/>
      <c r="E47" s="106"/>
      <c r="F47" s="106"/>
      <c r="G47" s="106"/>
      <c r="H47" s="10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47"/>
  <sheetViews>
    <sheetView workbookViewId="0">
      <selection sqref="A1:C1048576"/>
    </sheetView>
  </sheetViews>
  <sheetFormatPr baseColWidth="10" defaultRowHeight="15" x14ac:dyDescent="0.25"/>
  <cols>
    <col min="1" max="1" width="35.85546875" customWidth="1"/>
    <col min="2" max="2" width="27.28515625" style="3" customWidth="1"/>
    <col min="3" max="3" width="21.7109375" style="3" customWidth="1"/>
  </cols>
  <sheetData>
    <row r="2" spans="1:3" ht="42" customHeight="1" x14ac:dyDescent="0.25">
      <c r="A2" s="116" t="s">
        <v>169</v>
      </c>
      <c r="B2" s="116"/>
      <c r="C2" s="116"/>
    </row>
    <row r="3" spans="1:3" x14ac:dyDescent="0.25">
      <c r="A3" s="113" t="s">
        <v>170</v>
      </c>
      <c r="B3" s="114" t="s">
        <v>171</v>
      </c>
      <c r="C3" s="114"/>
    </row>
    <row r="4" spans="1:3" ht="12.75" customHeight="1" x14ac:dyDescent="0.25">
      <c r="A4" s="113"/>
      <c r="B4" s="111" t="s">
        <v>132</v>
      </c>
      <c r="C4" s="111" t="s">
        <v>133</v>
      </c>
    </row>
    <row r="5" spans="1:3" x14ac:dyDescent="0.25">
      <c r="A5" s="113"/>
      <c r="B5" s="111" t="s">
        <v>8</v>
      </c>
      <c r="C5" s="111" t="s">
        <v>8</v>
      </c>
    </row>
    <row r="6" spans="1:3" ht="15.75" customHeight="1" x14ac:dyDescent="0.25">
      <c r="A6" s="112" t="s">
        <v>5</v>
      </c>
      <c r="B6" s="111">
        <f t="shared" ref="B6:C6" si="0">SUM(B7:B46)</f>
        <v>2</v>
      </c>
      <c r="C6" s="111">
        <f t="shared" si="0"/>
        <v>66</v>
      </c>
    </row>
    <row r="7" spans="1:3" ht="16.5" customHeight="1" x14ac:dyDescent="0.25">
      <c r="A7" s="110" t="s">
        <v>12</v>
      </c>
      <c r="B7" s="111">
        <v>0</v>
      </c>
      <c r="C7" s="111">
        <v>12</v>
      </c>
    </row>
    <row r="8" spans="1:3" ht="14.25" customHeight="1" x14ac:dyDescent="0.25">
      <c r="A8" s="110" t="s">
        <v>172</v>
      </c>
      <c r="B8" s="111">
        <v>1</v>
      </c>
      <c r="C8" s="111">
        <v>14</v>
      </c>
    </row>
    <row r="9" spans="1:3" ht="15.75" customHeight="1" x14ac:dyDescent="0.25">
      <c r="A9" s="110" t="s">
        <v>173</v>
      </c>
      <c r="B9" s="111">
        <v>1</v>
      </c>
      <c r="C9" s="111">
        <v>7</v>
      </c>
    </row>
    <row r="10" spans="1:3" ht="15" customHeight="1" x14ac:dyDescent="0.25">
      <c r="A10" s="110" t="s">
        <v>16</v>
      </c>
      <c r="B10" s="111">
        <v>0</v>
      </c>
      <c r="C10" s="111">
        <v>0</v>
      </c>
    </row>
    <row r="11" spans="1:3" x14ac:dyDescent="0.25">
      <c r="A11" s="110" t="s">
        <v>174</v>
      </c>
      <c r="B11" s="111">
        <v>0</v>
      </c>
      <c r="C11" s="111">
        <v>2</v>
      </c>
    </row>
    <row r="12" spans="1:3" ht="15" customHeight="1" x14ac:dyDescent="0.25">
      <c r="A12" s="110" t="s">
        <v>18</v>
      </c>
      <c r="B12" s="111">
        <v>0</v>
      </c>
      <c r="C12" s="111">
        <v>0</v>
      </c>
    </row>
    <row r="13" spans="1:3" ht="15" customHeight="1" x14ac:dyDescent="0.25">
      <c r="A13" s="110" t="s">
        <v>19</v>
      </c>
      <c r="B13" s="111">
        <v>0</v>
      </c>
      <c r="C13" s="111">
        <v>0</v>
      </c>
    </row>
    <row r="14" spans="1:3" ht="15" customHeight="1" x14ac:dyDescent="0.25">
      <c r="A14" s="110" t="s">
        <v>20</v>
      </c>
      <c r="B14" s="111">
        <v>0</v>
      </c>
      <c r="C14" s="111">
        <v>0</v>
      </c>
    </row>
    <row r="15" spans="1:3" x14ac:dyDescent="0.25">
      <c r="A15" s="110" t="s">
        <v>21</v>
      </c>
      <c r="B15" s="111">
        <v>0</v>
      </c>
      <c r="C15" s="111">
        <v>0</v>
      </c>
    </row>
    <row r="16" spans="1:3" x14ac:dyDescent="0.25">
      <c r="A16" s="110" t="s">
        <v>23</v>
      </c>
      <c r="B16" s="111">
        <v>0</v>
      </c>
      <c r="C16" s="111">
        <v>0</v>
      </c>
    </row>
    <row r="17" spans="1:3" x14ac:dyDescent="0.25">
      <c r="A17" s="110" t="s">
        <v>24</v>
      </c>
      <c r="B17" s="111">
        <v>0</v>
      </c>
      <c r="C17" s="111">
        <v>0</v>
      </c>
    </row>
    <row r="18" spans="1:3" ht="16.5" customHeight="1" x14ac:dyDescent="0.25">
      <c r="A18" s="110" t="s">
        <v>25</v>
      </c>
      <c r="B18" s="111">
        <v>0</v>
      </c>
      <c r="C18" s="111">
        <v>0</v>
      </c>
    </row>
    <row r="19" spans="1:3" ht="16.5" customHeight="1" x14ac:dyDescent="0.25">
      <c r="A19" s="110" t="s">
        <v>27</v>
      </c>
      <c r="B19" s="111">
        <v>0</v>
      </c>
      <c r="C19" s="111">
        <v>3</v>
      </c>
    </row>
    <row r="20" spans="1:3" ht="15" customHeight="1" x14ac:dyDescent="0.25">
      <c r="A20" s="110" t="s">
        <v>28</v>
      </c>
      <c r="B20" s="111">
        <v>0</v>
      </c>
      <c r="C20" s="111">
        <v>2</v>
      </c>
    </row>
    <row r="21" spans="1:3" ht="15" customHeight="1" x14ac:dyDescent="0.25">
      <c r="A21" s="110" t="s">
        <v>175</v>
      </c>
      <c r="B21" s="111">
        <v>0</v>
      </c>
      <c r="C21" s="111">
        <v>0</v>
      </c>
    </row>
    <row r="22" spans="1:3" ht="15.75" customHeight="1" x14ac:dyDescent="0.25">
      <c r="A22" s="110" t="s">
        <v>176</v>
      </c>
      <c r="B22" s="111">
        <v>0</v>
      </c>
      <c r="C22" s="111">
        <v>0</v>
      </c>
    </row>
    <row r="23" spans="1:3" x14ac:dyDescent="0.25">
      <c r="A23" s="110" t="s">
        <v>177</v>
      </c>
      <c r="B23" s="111">
        <v>0</v>
      </c>
      <c r="C23" s="111">
        <v>0</v>
      </c>
    </row>
    <row r="24" spans="1:3" x14ac:dyDescent="0.25">
      <c r="A24" s="110" t="s">
        <v>178</v>
      </c>
      <c r="B24" s="111">
        <v>0</v>
      </c>
      <c r="C24" s="111">
        <v>0</v>
      </c>
    </row>
    <row r="25" spans="1:3" x14ac:dyDescent="0.25">
      <c r="A25" s="110" t="s">
        <v>179</v>
      </c>
      <c r="B25" s="111">
        <v>0</v>
      </c>
      <c r="C25" s="111">
        <v>0</v>
      </c>
    </row>
    <row r="26" spans="1:3" x14ac:dyDescent="0.25">
      <c r="A26" s="110" t="s">
        <v>35</v>
      </c>
      <c r="B26" s="111">
        <v>0</v>
      </c>
      <c r="C26" s="111">
        <v>0</v>
      </c>
    </row>
    <row r="27" spans="1:3" x14ac:dyDescent="0.25">
      <c r="A27" s="110" t="s">
        <v>36</v>
      </c>
      <c r="B27" s="111">
        <v>0</v>
      </c>
      <c r="C27" s="111">
        <v>0</v>
      </c>
    </row>
    <row r="28" spans="1:3" x14ac:dyDescent="0.25">
      <c r="A28" s="110" t="s">
        <v>38</v>
      </c>
      <c r="B28" s="111">
        <v>0</v>
      </c>
      <c r="C28" s="111">
        <v>0</v>
      </c>
    </row>
    <row r="29" spans="1:3" x14ac:dyDescent="0.25">
      <c r="A29" s="110" t="s">
        <v>39</v>
      </c>
      <c r="B29" s="111">
        <v>0</v>
      </c>
      <c r="C29" s="111">
        <v>0</v>
      </c>
    </row>
    <row r="30" spans="1:3" x14ac:dyDescent="0.25">
      <c r="A30" s="110" t="s">
        <v>40</v>
      </c>
      <c r="B30" s="111">
        <v>0</v>
      </c>
      <c r="C30" s="111">
        <v>4</v>
      </c>
    </row>
    <row r="31" spans="1:3" x14ac:dyDescent="0.25">
      <c r="A31" s="110" t="s">
        <v>41</v>
      </c>
      <c r="B31" s="111">
        <v>0</v>
      </c>
      <c r="C31" s="111">
        <v>0</v>
      </c>
    </row>
    <row r="32" spans="1:3" ht="14.25" customHeight="1" x14ac:dyDescent="0.25">
      <c r="A32" s="110" t="s">
        <v>161</v>
      </c>
      <c r="B32" s="111">
        <v>0</v>
      </c>
      <c r="C32" s="111">
        <v>0</v>
      </c>
    </row>
    <row r="33" spans="1:3" x14ac:dyDescent="0.25">
      <c r="A33" s="110" t="s">
        <v>44</v>
      </c>
      <c r="B33" s="111">
        <v>0</v>
      </c>
      <c r="C33" s="111">
        <v>0</v>
      </c>
    </row>
    <row r="34" spans="1:3" x14ac:dyDescent="0.25">
      <c r="A34" s="110" t="s">
        <v>45</v>
      </c>
      <c r="B34" s="111">
        <v>0</v>
      </c>
      <c r="C34" s="111">
        <v>0</v>
      </c>
    </row>
    <row r="35" spans="1:3" x14ac:dyDescent="0.25">
      <c r="A35" s="110" t="s">
        <v>180</v>
      </c>
      <c r="B35" s="111">
        <v>0</v>
      </c>
      <c r="C35" s="111">
        <v>0</v>
      </c>
    </row>
    <row r="36" spans="1:3" x14ac:dyDescent="0.25">
      <c r="A36" s="110" t="s">
        <v>48</v>
      </c>
      <c r="B36" s="111">
        <v>0</v>
      </c>
      <c r="C36" s="111">
        <v>0</v>
      </c>
    </row>
    <row r="37" spans="1:3" ht="13.5" customHeight="1" x14ac:dyDescent="0.25">
      <c r="A37" s="110" t="s">
        <v>181</v>
      </c>
      <c r="B37" s="111">
        <v>0</v>
      </c>
      <c r="C37" s="111">
        <v>7</v>
      </c>
    </row>
    <row r="38" spans="1:3" x14ac:dyDescent="0.25">
      <c r="A38" s="110" t="s">
        <v>50</v>
      </c>
      <c r="B38" s="111">
        <v>0</v>
      </c>
      <c r="C38" s="111">
        <v>0</v>
      </c>
    </row>
    <row r="39" spans="1:3" x14ac:dyDescent="0.25">
      <c r="A39" s="110" t="s">
        <v>51</v>
      </c>
      <c r="B39" s="111">
        <v>0</v>
      </c>
      <c r="C39" s="111">
        <v>1</v>
      </c>
    </row>
    <row r="40" spans="1:3" x14ac:dyDescent="0.25">
      <c r="A40" s="110" t="s">
        <v>53</v>
      </c>
      <c r="B40" s="111">
        <v>0</v>
      </c>
      <c r="C40" s="111">
        <v>0</v>
      </c>
    </row>
    <row r="41" spans="1:3" ht="11.25" customHeight="1" x14ac:dyDescent="0.25">
      <c r="A41" s="110" t="s">
        <v>54</v>
      </c>
      <c r="B41" s="111">
        <v>0</v>
      </c>
      <c r="C41" s="111">
        <v>14</v>
      </c>
    </row>
    <row r="42" spans="1:3" x14ac:dyDescent="0.25">
      <c r="A42" s="110" t="s">
        <v>162</v>
      </c>
      <c r="B42" s="111">
        <v>0</v>
      </c>
      <c r="C42" s="111">
        <v>0</v>
      </c>
    </row>
    <row r="43" spans="1:3" ht="15.75" customHeight="1" x14ac:dyDescent="0.25">
      <c r="A43" s="110" t="s">
        <v>57</v>
      </c>
      <c r="B43" s="111">
        <v>0</v>
      </c>
      <c r="C43" s="111">
        <v>0</v>
      </c>
    </row>
    <row r="44" spans="1:3" ht="11.25" customHeight="1" x14ac:dyDescent="0.25">
      <c r="A44" s="110" t="s">
        <v>58</v>
      </c>
      <c r="B44" s="111">
        <v>0</v>
      </c>
      <c r="C44" s="111">
        <v>0</v>
      </c>
    </row>
    <row r="45" spans="1:3" x14ac:dyDescent="0.25">
      <c r="A45" s="110" t="s">
        <v>182</v>
      </c>
      <c r="B45" s="111">
        <v>0</v>
      </c>
      <c r="C45" s="111">
        <v>0</v>
      </c>
    </row>
    <row r="46" spans="1:3" x14ac:dyDescent="0.25">
      <c r="A46" s="110" t="s">
        <v>60</v>
      </c>
      <c r="B46" s="111">
        <v>0</v>
      </c>
      <c r="C46" s="111">
        <v>0</v>
      </c>
    </row>
    <row r="47" spans="1:3" x14ac:dyDescent="0.25">
      <c r="A47" s="115" t="s">
        <v>240</v>
      </c>
      <c r="B47" s="115"/>
      <c r="C47" s="1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32"/>
  <sheetViews>
    <sheetView workbookViewId="0">
      <selection activeCell="G9" sqref="G9"/>
    </sheetView>
  </sheetViews>
  <sheetFormatPr baseColWidth="10" defaultRowHeight="15" x14ac:dyDescent="0.25"/>
  <cols>
    <col min="1" max="1" width="44.5703125" customWidth="1"/>
    <col min="2" max="2" width="18.140625" customWidth="1"/>
    <col min="3" max="3" width="16.28515625" customWidth="1"/>
    <col min="4" max="4" width="15.42578125" customWidth="1"/>
    <col min="5" max="5" width="13.85546875" customWidth="1"/>
  </cols>
  <sheetData>
    <row r="2" spans="1:5" ht="18.75" x14ac:dyDescent="0.25">
      <c r="A2" s="23"/>
      <c r="B2" s="23"/>
      <c r="C2" s="23"/>
      <c r="D2" s="23"/>
      <c r="E2" s="23"/>
    </row>
    <row r="3" spans="1:5" ht="15" customHeight="1" x14ac:dyDescent="0.25">
      <c r="A3" s="15"/>
      <c r="B3" s="16"/>
      <c r="C3" s="16"/>
      <c r="D3" s="16"/>
      <c r="E3" s="16"/>
    </row>
    <row r="4" spans="1:5" ht="37.5" customHeight="1" x14ac:dyDescent="0.25">
      <c r="A4" s="59" t="s">
        <v>183</v>
      </c>
      <c r="B4" s="59"/>
      <c r="C4" s="59"/>
      <c r="D4" s="59"/>
      <c r="E4" s="59"/>
    </row>
    <row r="5" spans="1:5" x14ac:dyDescent="0.25">
      <c r="A5" s="81" t="s">
        <v>184</v>
      </c>
      <c r="B5" s="81" t="s">
        <v>70</v>
      </c>
      <c r="C5" s="81" t="s">
        <v>185</v>
      </c>
      <c r="D5" s="81"/>
      <c r="E5" s="81"/>
    </row>
    <row r="6" spans="1:5" x14ac:dyDescent="0.25">
      <c r="A6" s="81"/>
      <c r="B6" s="81"/>
      <c r="C6" s="65" t="s">
        <v>186</v>
      </c>
      <c r="D6" s="65" t="s">
        <v>187</v>
      </c>
      <c r="E6" s="65" t="s">
        <v>188</v>
      </c>
    </row>
    <row r="7" spans="1:5" x14ac:dyDescent="0.25">
      <c r="A7" s="81"/>
      <c r="B7" s="65" t="s">
        <v>8</v>
      </c>
      <c r="C7" s="65" t="s">
        <v>8</v>
      </c>
      <c r="D7" s="65" t="s">
        <v>8</v>
      </c>
      <c r="E7" s="65" t="s">
        <v>8</v>
      </c>
    </row>
    <row r="8" spans="1:5" ht="15.75" customHeight="1" x14ac:dyDescent="0.25">
      <c r="A8" s="65" t="s">
        <v>5</v>
      </c>
      <c r="B8" s="65">
        <f>SUM(B9:B31)</f>
        <v>68</v>
      </c>
      <c r="C8" s="65">
        <f>SUM(C9:C29)</f>
        <v>1</v>
      </c>
      <c r="D8" s="65">
        <f>SUM(D9:D29)</f>
        <v>19</v>
      </c>
      <c r="E8" s="65">
        <f>SUM(E9:E29)</f>
        <v>48</v>
      </c>
    </row>
    <row r="9" spans="1:5" ht="18.75" customHeight="1" x14ac:dyDescent="0.25">
      <c r="A9" s="67" t="s">
        <v>189</v>
      </c>
      <c r="B9" s="67">
        <f>SUM(E9+D9+C9)</f>
        <v>23</v>
      </c>
      <c r="C9" s="65">
        <v>1</v>
      </c>
      <c r="D9" s="65">
        <v>6</v>
      </c>
      <c r="E9" s="65">
        <v>16</v>
      </c>
    </row>
    <row r="10" spans="1:5" ht="21.75" customHeight="1" x14ac:dyDescent="0.25">
      <c r="A10" s="65" t="s">
        <v>190</v>
      </c>
      <c r="B10" s="67">
        <f t="shared" ref="B10:B31" si="0">SUM(E10+D10+C10)</f>
        <v>0</v>
      </c>
      <c r="C10" s="65">
        <v>0</v>
      </c>
      <c r="D10" s="65">
        <v>0</v>
      </c>
      <c r="E10" s="65">
        <v>0</v>
      </c>
    </row>
    <row r="11" spans="1:5" ht="21.75" customHeight="1" x14ac:dyDescent="0.25">
      <c r="A11" s="67" t="s">
        <v>191</v>
      </c>
      <c r="B11" s="67">
        <f t="shared" si="0"/>
        <v>0</v>
      </c>
      <c r="C11" s="65">
        <v>0</v>
      </c>
      <c r="D11" s="65">
        <v>0</v>
      </c>
      <c r="E11" s="65">
        <v>0</v>
      </c>
    </row>
    <row r="12" spans="1:5" ht="30" customHeight="1" x14ac:dyDescent="0.25">
      <c r="A12" s="67" t="s">
        <v>192</v>
      </c>
      <c r="B12" s="67">
        <f t="shared" si="0"/>
        <v>0</v>
      </c>
      <c r="C12" s="65">
        <v>0</v>
      </c>
      <c r="D12" s="65">
        <v>0</v>
      </c>
      <c r="E12" s="65">
        <v>0</v>
      </c>
    </row>
    <row r="13" spans="1:5" ht="33" customHeight="1" x14ac:dyDescent="0.25">
      <c r="A13" s="67" t="s">
        <v>75</v>
      </c>
      <c r="B13" s="67">
        <f t="shared" si="0"/>
        <v>0</v>
      </c>
      <c r="C13" s="65">
        <v>0</v>
      </c>
      <c r="D13" s="65">
        <v>0</v>
      </c>
      <c r="E13" s="65">
        <v>0</v>
      </c>
    </row>
    <row r="14" spans="1:5" ht="23.25" customHeight="1" x14ac:dyDescent="0.25">
      <c r="A14" s="67" t="s">
        <v>193</v>
      </c>
      <c r="B14" s="67">
        <f t="shared" si="0"/>
        <v>0</v>
      </c>
      <c r="C14" s="65">
        <v>0</v>
      </c>
      <c r="D14" s="65">
        <v>0</v>
      </c>
      <c r="E14" s="65">
        <v>0</v>
      </c>
    </row>
    <row r="15" spans="1:5" ht="28.5" customHeight="1" x14ac:dyDescent="0.25">
      <c r="A15" s="67" t="s">
        <v>194</v>
      </c>
      <c r="B15" s="67">
        <f t="shared" si="0"/>
        <v>31</v>
      </c>
      <c r="C15" s="65">
        <v>0</v>
      </c>
      <c r="D15" s="65">
        <v>10</v>
      </c>
      <c r="E15" s="65">
        <v>21</v>
      </c>
    </row>
    <row r="16" spans="1:5" ht="19.5" customHeight="1" x14ac:dyDescent="0.25">
      <c r="A16" s="65" t="s">
        <v>195</v>
      </c>
      <c r="B16" s="67">
        <f t="shared" si="0"/>
        <v>0</v>
      </c>
      <c r="C16" s="65">
        <v>0</v>
      </c>
      <c r="D16" s="65">
        <v>0</v>
      </c>
      <c r="E16" s="65">
        <v>0</v>
      </c>
    </row>
    <row r="17" spans="1:5" ht="31.5" customHeight="1" x14ac:dyDescent="0.25">
      <c r="A17" s="65" t="s">
        <v>196</v>
      </c>
      <c r="B17" s="67">
        <f t="shared" si="0"/>
        <v>0</v>
      </c>
      <c r="C17" s="65">
        <v>0</v>
      </c>
      <c r="D17" s="65">
        <v>0</v>
      </c>
      <c r="E17" s="65">
        <v>0</v>
      </c>
    </row>
    <row r="18" spans="1:5" ht="20.25" customHeight="1" x14ac:dyDescent="0.25">
      <c r="A18" s="67" t="s">
        <v>197</v>
      </c>
      <c r="B18" s="67">
        <f t="shared" si="0"/>
        <v>0</v>
      </c>
      <c r="C18" s="65">
        <v>0</v>
      </c>
      <c r="D18" s="65">
        <v>0</v>
      </c>
      <c r="E18" s="65">
        <v>0</v>
      </c>
    </row>
    <row r="19" spans="1:5" x14ac:dyDescent="0.25">
      <c r="A19" s="65" t="s">
        <v>198</v>
      </c>
      <c r="B19" s="67">
        <f t="shared" si="0"/>
        <v>0</v>
      </c>
      <c r="C19" s="65">
        <v>0</v>
      </c>
      <c r="D19" s="65">
        <v>0</v>
      </c>
      <c r="E19" s="65">
        <v>0</v>
      </c>
    </row>
    <row r="20" spans="1:5" ht="27" customHeight="1" x14ac:dyDescent="0.25">
      <c r="A20" s="65" t="s">
        <v>199</v>
      </c>
      <c r="B20" s="67">
        <f t="shared" si="0"/>
        <v>0</v>
      </c>
      <c r="C20" s="65">
        <v>0</v>
      </c>
      <c r="D20" s="65">
        <v>0</v>
      </c>
      <c r="E20" s="65">
        <v>0</v>
      </c>
    </row>
    <row r="21" spans="1:5" ht="20.25" customHeight="1" x14ac:dyDescent="0.25">
      <c r="A21" s="65" t="s">
        <v>200</v>
      </c>
      <c r="B21" s="67">
        <f t="shared" si="0"/>
        <v>0</v>
      </c>
      <c r="C21" s="65">
        <v>0</v>
      </c>
      <c r="D21" s="65">
        <v>0</v>
      </c>
      <c r="E21" s="65">
        <v>0</v>
      </c>
    </row>
    <row r="22" spans="1:5" ht="22.5" customHeight="1" x14ac:dyDescent="0.25">
      <c r="A22" s="65" t="s">
        <v>201</v>
      </c>
      <c r="B22" s="67">
        <f t="shared" si="0"/>
        <v>0</v>
      </c>
      <c r="C22" s="65">
        <v>0</v>
      </c>
      <c r="D22" s="65">
        <v>0</v>
      </c>
      <c r="E22" s="65">
        <v>0</v>
      </c>
    </row>
    <row r="23" spans="1:5" x14ac:dyDescent="0.25">
      <c r="A23" s="65" t="s">
        <v>202</v>
      </c>
      <c r="B23" s="67">
        <f t="shared" si="0"/>
        <v>0</v>
      </c>
      <c r="C23" s="65">
        <v>0</v>
      </c>
      <c r="D23" s="65">
        <v>0</v>
      </c>
      <c r="E23" s="65">
        <v>0</v>
      </c>
    </row>
    <row r="24" spans="1:5" ht="22.5" customHeight="1" x14ac:dyDescent="0.25">
      <c r="A24" s="65" t="s">
        <v>203</v>
      </c>
      <c r="B24" s="67">
        <f t="shared" si="0"/>
        <v>0</v>
      </c>
      <c r="C24" s="65">
        <v>0</v>
      </c>
      <c r="D24" s="65">
        <v>0</v>
      </c>
      <c r="E24" s="65">
        <v>0</v>
      </c>
    </row>
    <row r="25" spans="1:5" ht="30" customHeight="1" x14ac:dyDescent="0.25">
      <c r="A25" s="65" t="s">
        <v>204</v>
      </c>
      <c r="B25" s="67">
        <f t="shared" si="0"/>
        <v>0</v>
      </c>
      <c r="C25" s="65">
        <v>0</v>
      </c>
      <c r="D25" s="65">
        <v>0</v>
      </c>
      <c r="E25" s="65">
        <v>0</v>
      </c>
    </row>
    <row r="26" spans="1:5" ht="17.25" customHeight="1" x14ac:dyDescent="0.25">
      <c r="A26" s="65" t="s">
        <v>205</v>
      </c>
      <c r="B26" s="67">
        <f t="shared" si="0"/>
        <v>0</v>
      </c>
      <c r="C26" s="65">
        <v>0</v>
      </c>
      <c r="D26" s="65">
        <v>0</v>
      </c>
      <c r="E26" s="65">
        <v>0</v>
      </c>
    </row>
    <row r="27" spans="1:5" ht="27" customHeight="1" x14ac:dyDescent="0.25">
      <c r="A27" s="65" t="s">
        <v>206</v>
      </c>
      <c r="B27" s="67">
        <f t="shared" si="0"/>
        <v>14</v>
      </c>
      <c r="C27" s="65">
        <v>0</v>
      </c>
      <c r="D27" s="65">
        <v>3</v>
      </c>
      <c r="E27" s="65">
        <v>11</v>
      </c>
    </row>
    <row r="28" spans="1:5" ht="22.5" customHeight="1" x14ac:dyDescent="0.25">
      <c r="A28" s="65" t="s">
        <v>207</v>
      </c>
      <c r="B28" s="67">
        <f t="shared" si="0"/>
        <v>0</v>
      </c>
      <c r="C28" s="65">
        <v>0</v>
      </c>
      <c r="D28" s="65">
        <v>0</v>
      </c>
      <c r="E28" s="65">
        <v>0</v>
      </c>
    </row>
    <row r="29" spans="1:5" x14ac:dyDescent="0.25">
      <c r="A29" s="65" t="s">
        <v>208</v>
      </c>
      <c r="B29" s="67">
        <f t="shared" si="0"/>
        <v>0</v>
      </c>
      <c r="C29" s="65">
        <v>0</v>
      </c>
      <c r="D29" s="65">
        <v>0</v>
      </c>
      <c r="E29" s="65">
        <v>0</v>
      </c>
    </row>
    <row r="30" spans="1:5" ht="21.75" customHeight="1" x14ac:dyDescent="0.25">
      <c r="A30" s="65" t="s">
        <v>209</v>
      </c>
      <c r="B30" s="67">
        <f t="shared" si="0"/>
        <v>0</v>
      </c>
      <c r="C30" s="65">
        <v>0</v>
      </c>
      <c r="D30" s="65">
        <v>0</v>
      </c>
      <c r="E30" s="65">
        <v>0</v>
      </c>
    </row>
    <row r="31" spans="1:5" x14ac:dyDescent="0.25">
      <c r="A31" s="65" t="s">
        <v>210</v>
      </c>
      <c r="B31" s="67">
        <f t="shared" si="0"/>
        <v>0</v>
      </c>
      <c r="C31" s="65">
        <v>0</v>
      </c>
      <c r="D31" s="65">
        <v>0</v>
      </c>
      <c r="E31" s="65">
        <v>0</v>
      </c>
    </row>
    <row r="32" spans="1:5" ht="15" customHeight="1" x14ac:dyDescent="0.25">
      <c r="A32" s="118" t="s">
        <v>240</v>
      </c>
      <c r="B32" s="118"/>
      <c r="C32" s="118"/>
      <c r="D32" s="118"/>
      <c r="E32" s="118"/>
    </row>
  </sheetData>
  <mergeCells count="1"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47"/>
  <sheetViews>
    <sheetView workbookViewId="0">
      <selection activeCell="A2" sqref="A2:E47"/>
    </sheetView>
  </sheetViews>
  <sheetFormatPr baseColWidth="10" defaultRowHeight="15" x14ac:dyDescent="0.25"/>
  <cols>
    <col min="1" max="1" width="33.28515625" customWidth="1"/>
    <col min="2" max="2" width="16.85546875" customWidth="1"/>
    <col min="3" max="3" width="17" customWidth="1"/>
    <col min="4" max="4" width="16.7109375" customWidth="1"/>
    <col min="5" max="5" width="16.140625" customWidth="1"/>
  </cols>
  <sheetData>
    <row r="2" spans="1:5" ht="33.75" customHeight="1" x14ac:dyDescent="0.25">
      <c r="A2" s="59" t="s">
        <v>211</v>
      </c>
      <c r="B2" s="59"/>
      <c r="C2" s="59"/>
      <c r="D2" s="59"/>
      <c r="E2" s="59"/>
    </row>
    <row r="3" spans="1:5" ht="27.75" customHeight="1" x14ac:dyDescent="0.25">
      <c r="A3" s="81" t="s">
        <v>170</v>
      </c>
      <c r="B3" s="81" t="s">
        <v>70</v>
      </c>
      <c r="C3" s="81"/>
      <c r="D3" s="81" t="s">
        <v>212</v>
      </c>
      <c r="E3" s="81"/>
    </row>
    <row r="4" spans="1:5" x14ac:dyDescent="0.25">
      <c r="A4" s="81"/>
      <c r="B4" s="81"/>
      <c r="C4" s="81"/>
      <c r="D4" s="65" t="s">
        <v>213</v>
      </c>
      <c r="E4" s="65" t="s">
        <v>214</v>
      </c>
    </row>
    <row r="5" spans="1:5" ht="16.5" customHeight="1" x14ac:dyDescent="0.25">
      <c r="A5" s="81"/>
      <c r="B5" s="65" t="s">
        <v>8</v>
      </c>
      <c r="C5" s="65" t="s">
        <v>9</v>
      </c>
      <c r="D5" s="65" t="s">
        <v>8</v>
      </c>
      <c r="E5" s="65" t="s">
        <v>8</v>
      </c>
    </row>
    <row r="6" spans="1:5" ht="14.25" customHeight="1" x14ac:dyDescent="0.25">
      <c r="A6" s="65" t="s">
        <v>5</v>
      </c>
      <c r="B6" s="108">
        <f t="shared" ref="B6:E6" si="0">SUM(B7:B46)</f>
        <v>68</v>
      </c>
      <c r="C6" s="108">
        <f t="shared" si="0"/>
        <v>100</v>
      </c>
      <c r="D6" s="108">
        <f t="shared" si="0"/>
        <v>40</v>
      </c>
      <c r="E6" s="108">
        <f t="shared" si="0"/>
        <v>28</v>
      </c>
    </row>
    <row r="7" spans="1:5" ht="17.25" customHeight="1" x14ac:dyDescent="0.25">
      <c r="A7" s="119" t="s">
        <v>12</v>
      </c>
      <c r="B7" s="119">
        <f>SUM(E7+D7)</f>
        <v>12</v>
      </c>
      <c r="C7" s="119">
        <f>(B7/$B$6)*100</f>
        <v>17.647058823529413</v>
      </c>
      <c r="D7" s="119">
        <v>10</v>
      </c>
      <c r="E7" s="119">
        <v>2</v>
      </c>
    </row>
    <row r="8" spans="1:5" ht="18" customHeight="1" x14ac:dyDescent="0.25">
      <c r="A8" s="119" t="s">
        <v>172</v>
      </c>
      <c r="B8" s="119">
        <f t="shared" ref="B8:B46" si="1">SUM(E8+D8)</f>
        <v>15</v>
      </c>
      <c r="C8" s="119">
        <f t="shared" ref="C8:C46" si="2">(B8/$B$6)*100</f>
        <v>22.058823529411764</v>
      </c>
      <c r="D8" s="119">
        <v>10</v>
      </c>
      <c r="E8" s="119">
        <v>5</v>
      </c>
    </row>
    <row r="9" spans="1:5" ht="16.5" customHeight="1" x14ac:dyDescent="0.25">
      <c r="A9" s="119" t="s">
        <v>173</v>
      </c>
      <c r="B9" s="119">
        <f t="shared" si="1"/>
        <v>8</v>
      </c>
      <c r="C9" s="119">
        <f t="shared" si="2"/>
        <v>11.76470588235294</v>
      </c>
      <c r="D9" s="119">
        <v>3</v>
      </c>
      <c r="E9" s="119">
        <v>5</v>
      </c>
    </row>
    <row r="10" spans="1:5" ht="18" customHeight="1" x14ac:dyDescent="0.25">
      <c r="A10" s="119" t="s">
        <v>16</v>
      </c>
      <c r="B10" s="119">
        <f t="shared" si="1"/>
        <v>0</v>
      </c>
      <c r="C10" s="119">
        <f t="shared" si="2"/>
        <v>0</v>
      </c>
      <c r="D10" s="119">
        <v>0</v>
      </c>
      <c r="E10" s="119">
        <v>0</v>
      </c>
    </row>
    <row r="11" spans="1:5" x14ac:dyDescent="0.25">
      <c r="A11" s="119" t="s">
        <v>215</v>
      </c>
      <c r="B11" s="119">
        <f t="shared" si="1"/>
        <v>2</v>
      </c>
      <c r="C11" s="119">
        <f t="shared" si="2"/>
        <v>2.9411764705882351</v>
      </c>
      <c r="D11" s="119">
        <v>2</v>
      </c>
      <c r="E11" s="119">
        <v>0</v>
      </c>
    </row>
    <row r="12" spans="1:5" ht="15.75" customHeight="1" x14ac:dyDescent="0.25">
      <c r="A12" s="119" t="s">
        <v>18</v>
      </c>
      <c r="B12" s="119">
        <f t="shared" si="1"/>
        <v>0</v>
      </c>
      <c r="C12" s="119">
        <f t="shared" si="2"/>
        <v>0</v>
      </c>
      <c r="D12" s="119">
        <v>0</v>
      </c>
      <c r="E12" s="119">
        <v>0</v>
      </c>
    </row>
    <row r="13" spans="1:5" ht="16.5" customHeight="1" x14ac:dyDescent="0.25">
      <c r="A13" s="119" t="s">
        <v>19</v>
      </c>
      <c r="B13" s="119">
        <f t="shared" si="1"/>
        <v>0</v>
      </c>
      <c r="C13" s="119">
        <f t="shared" si="2"/>
        <v>0</v>
      </c>
      <c r="D13" s="119">
        <v>0</v>
      </c>
      <c r="E13" s="119">
        <v>0</v>
      </c>
    </row>
    <row r="14" spans="1:5" ht="17.25" customHeight="1" x14ac:dyDescent="0.25">
      <c r="A14" s="119" t="s">
        <v>20</v>
      </c>
      <c r="B14" s="119">
        <f t="shared" si="1"/>
        <v>0</v>
      </c>
      <c r="C14" s="119">
        <f t="shared" si="2"/>
        <v>0</v>
      </c>
      <c r="D14" s="119">
        <v>0</v>
      </c>
      <c r="E14" s="119">
        <v>0</v>
      </c>
    </row>
    <row r="15" spans="1:5" ht="18.75" customHeight="1" x14ac:dyDescent="0.25">
      <c r="A15" s="119" t="s">
        <v>21</v>
      </c>
      <c r="B15" s="119">
        <f t="shared" si="1"/>
        <v>0</v>
      </c>
      <c r="C15" s="119">
        <f t="shared" si="2"/>
        <v>0</v>
      </c>
      <c r="D15" s="119">
        <v>0</v>
      </c>
      <c r="E15" s="119">
        <v>0</v>
      </c>
    </row>
    <row r="16" spans="1:5" ht="19.5" customHeight="1" x14ac:dyDescent="0.25">
      <c r="A16" s="119" t="s">
        <v>23</v>
      </c>
      <c r="B16" s="119">
        <f t="shared" si="1"/>
        <v>0</v>
      </c>
      <c r="C16" s="119">
        <f t="shared" si="2"/>
        <v>0</v>
      </c>
      <c r="D16" s="119">
        <v>0</v>
      </c>
      <c r="E16" s="119">
        <v>0</v>
      </c>
    </row>
    <row r="17" spans="1:5" ht="15.75" customHeight="1" x14ac:dyDescent="0.25">
      <c r="A17" s="119" t="s">
        <v>24</v>
      </c>
      <c r="B17" s="119">
        <f t="shared" si="1"/>
        <v>0</v>
      </c>
      <c r="C17" s="119">
        <f t="shared" si="2"/>
        <v>0</v>
      </c>
      <c r="D17" s="119">
        <v>0</v>
      </c>
      <c r="E17" s="119">
        <v>0</v>
      </c>
    </row>
    <row r="18" spans="1:5" ht="15.75" customHeight="1" x14ac:dyDescent="0.25">
      <c r="A18" s="119" t="s">
        <v>25</v>
      </c>
      <c r="B18" s="119">
        <f t="shared" si="1"/>
        <v>0</v>
      </c>
      <c r="C18" s="119">
        <f t="shared" si="2"/>
        <v>0</v>
      </c>
      <c r="D18" s="119">
        <v>0</v>
      </c>
      <c r="E18" s="119">
        <v>0</v>
      </c>
    </row>
    <row r="19" spans="1:5" ht="19.5" customHeight="1" x14ac:dyDescent="0.25">
      <c r="A19" s="119" t="s">
        <v>27</v>
      </c>
      <c r="B19" s="119">
        <f t="shared" si="1"/>
        <v>3</v>
      </c>
      <c r="C19" s="119">
        <f t="shared" si="2"/>
        <v>4.4117647058823533</v>
      </c>
      <c r="D19" s="119">
        <v>3</v>
      </c>
      <c r="E19" s="119">
        <v>0</v>
      </c>
    </row>
    <row r="20" spans="1:5" ht="17.25" customHeight="1" x14ac:dyDescent="0.25">
      <c r="A20" s="119" t="s">
        <v>28</v>
      </c>
      <c r="B20" s="119">
        <f t="shared" si="1"/>
        <v>2</v>
      </c>
      <c r="C20" s="119">
        <f t="shared" si="2"/>
        <v>2.9411764705882351</v>
      </c>
      <c r="D20" s="119">
        <v>2</v>
      </c>
      <c r="E20" s="119">
        <v>0</v>
      </c>
    </row>
    <row r="21" spans="1:5" ht="15.75" customHeight="1" x14ac:dyDescent="0.25">
      <c r="A21" s="119" t="s">
        <v>175</v>
      </c>
      <c r="B21" s="119">
        <f t="shared" si="1"/>
        <v>0</v>
      </c>
      <c r="C21" s="119">
        <f t="shared" si="2"/>
        <v>0</v>
      </c>
      <c r="D21" s="119">
        <v>0</v>
      </c>
      <c r="E21" s="119">
        <v>0</v>
      </c>
    </row>
    <row r="22" spans="1:5" x14ac:dyDescent="0.25">
      <c r="A22" s="119" t="s">
        <v>176</v>
      </c>
      <c r="B22" s="119">
        <f t="shared" si="1"/>
        <v>0</v>
      </c>
      <c r="C22" s="119">
        <f t="shared" si="2"/>
        <v>0</v>
      </c>
      <c r="D22" s="119">
        <v>0</v>
      </c>
      <c r="E22" s="119">
        <v>0</v>
      </c>
    </row>
    <row r="23" spans="1:5" x14ac:dyDescent="0.25">
      <c r="A23" s="119" t="s">
        <v>177</v>
      </c>
      <c r="B23" s="119">
        <f t="shared" si="1"/>
        <v>0</v>
      </c>
      <c r="C23" s="119">
        <f t="shared" si="2"/>
        <v>0</v>
      </c>
      <c r="D23" s="119">
        <v>0</v>
      </c>
      <c r="E23" s="119">
        <v>0</v>
      </c>
    </row>
    <row r="24" spans="1:5" ht="15.75" customHeight="1" x14ac:dyDescent="0.25">
      <c r="A24" s="119" t="s">
        <v>178</v>
      </c>
      <c r="B24" s="119">
        <f t="shared" si="1"/>
        <v>0</v>
      </c>
      <c r="C24" s="119">
        <f t="shared" si="2"/>
        <v>0</v>
      </c>
      <c r="D24" s="119">
        <v>0</v>
      </c>
      <c r="E24" s="119">
        <v>0</v>
      </c>
    </row>
    <row r="25" spans="1:5" ht="15.75" customHeight="1" x14ac:dyDescent="0.25">
      <c r="A25" s="119" t="s">
        <v>179</v>
      </c>
      <c r="B25" s="119">
        <f t="shared" si="1"/>
        <v>0</v>
      </c>
      <c r="C25" s="119">
        <f t="shared" si="2"/>
        <v>0</v>
      </c>
      <c r="D25" s="119">
        <v>0</v>
      </c>
      <c r="E25" s="119">
        <v>0</v>
      </c>
    </row>
    <row r="26" spans="1:5" ht="18" customHeight="1" x14ac:dyDescent="0.25">
      <c r="A26" s="119" t="s">
        <v>35</v>
      </c>
      <c r="B26" s="119">
        <f t="shared" si="1"/>
        <v>0</v>
      </c>
      <c r="C26" s="119">
        <f t="shared" si="2"/>
        <v>0</v>
      </c>
      <c r="D26" s="119">
        <v>0</v>
      </c>
      <c r="E26" s="119">
        <v>0</v>
      </c>
    </row>
    <row r="27" spans="1:5" ht="20.25" customHeight="1" x14ac:dyDescent="0.25">
      <c r="A27" s="119" t="s">
        <v>36</v>
      </c>
      <c r="B27" s="119">
        <f t="shared" si="1"/>
        <v>0</v>
      </c>
      <c r="C27" s="119">
        <f t="shared" si="2"/>
        <v>0</v>
      </c>
      <c r="D27" s="119">
        <v>0</v>
      </c>
      <c r="E27" s="119">
        <v>0</v>
      </c>
    </row>
    <row r="28" spans="1:5" ht="18" customHeight="1" x14ac:dyDescent="0.25">
      <c r="A28" s="119" t="s">
        <v>38</v>
      </c>
      <c r="B28" s="119">
        <f t="shared" si="1"/>
        <v>0</v>
      </c>
      <c r="C28" s="119">
        <f t="shared" si="2"/>
        <v>0</v>
      </c>
      <c r="D28" s="119">
        <v>0</v>
      </c>
      <c r="E28" s="119">
        <v>0</v>
      </c>
    </row>
    <row r="29" spans="1:5" ht="17.25" customHeight="1" x14ac:dyDescent="0.25">
      <c r="A29" s="119" t="s">
        <v>39</v>
      </c>
      <c r="B29" s="119">
        <f t="shared" si="1"/>
        <v>0</v>
      </c>
      <c r="C29" s="119">
        <f t="shared" si="2"/>
        <v>0</v>
      </c>
      <c r="D29" s="119">
        <v>0</v>
      </c>
      <c r="E29" s="119">
        <v>0</v>
      </c>
    </row>
    <row r="30" spans="1:5" ht="17.25" customHeight="1" x14ac:dyDescent="0.25">
      <c r="A30" s="119" t="s">
        <v>40</v>
      </c>
      <c r="B30" s="119">
        <f t="shared" si="1"/>
        <v>4</v>
      </c>
      <c r="C30" s="119">
        <f t="shared" si="2"/>
        <v>5.8823529411764701</v>
      </c>
      <c r="D30" s="119">
        <v>0</v>
      </c>
      <c r="E30" s="119">
        <v>4</v>
      </c>
    </row>
    <row r="31" spans="1:5" ht="20.25" customHeight="1" x14ac:dyDescent="0.25">
      <c r="A31" s="119" t="s">
        <v>41</v>
      </c>
      <c r="B31" s="119">
        <f t="shared" si="1"/>
        <v>0</v>
      </c>
      <c r="C31" s="119">
        <f t="shared" si="2"/>
        <v>0</v>
      </c>
      <c r="D31" s="119">
        <v>0</v>
      </c>
      <c r="E31" s="119">
        <v>0</v>
      </c>
    </row>
    <row r="32" spans="1:5" ht="18.75" customHeight="1" x14ac:dyDescent="0.25">
      <c r="A32" s="119" t="s">
        <v>161</v>
      </c>
      <c r="B32" s="119">
        <f t="shared" si="1"/>
        <v>0</v>
      </c>
      <c r="C32" s="119">
        <f t="shared" si="2"/>
        <v>0</v>
      </c>
      <c r="D32" s="119">
        <v>0</v>
      </c>
      <c r="E32" s="119">
        <v>0</v>
      </c>
    </row>
    <row r="33" spans="1:5" ht="17.25" customHeight="1" x14ac:dyDescent="0.25">
      <c r="A33" s="119" t="s">
        <v>44</v>
      </c>
      <c r="B33" s="119">
        <f t="shared" si="1"/>
        <v>0</v>
      </c>
      <c r="C33" s="119">
        <f t="shared" si="2"/>
        <v>0</v>
      </c>
      <c r="D33" s="119">
        <v>0</v>
      </c>
      <c r="E33" s="119">
        <v>0</v>
      </c>
    </row>
    <row r="34" spans="1:5" ht="19.5" customHeight="1" x14ac:dyDescent="0.25">
      <c r="A34" s="119" t="s">
        <v>45</v>
      </c>
      <c r="B34" s="119">
        <f t="shared" si="1"/>
        <v>0</v>
      </c>
      <c r="C34" s="119">
        <f t="shared" si="2"/>
        <v>0</v>
      </c>
      <c r="D34" s="119">
        <v>0</v>
      </c>
      <c r="E34" s="119">
        <v>0</v>
      </c>
    </row>
    <row r="35" spans="1:5" ht="17.25" customHeight="1" x14ac:dyDescent="0.25">
      <c r="A35" s="119" t="s">
        <v>180</v>
      </c>
      <c r="B35" s="119">
        <f t="shared" si="1"/>
        <v>0</v>
      </c>
      <c r="C35" s="119">
        <f t="shared" si="2"/>
        <v>0</v>
      </c>
      <c r="D35" s="119">
        <v>0</v>
      </c>
      <c r="E35" s="119">
        <v>0</v>
      </c>
    </row>
    <row r="36" spans="1:5" ht="21.75" customHeight="1" x14ac:dyDescent="0.25">
      <c r="A36" s="119" t="s">
        <v>48</v>
      </c>
      <c r="B36" s="119">
        <f t="shared" si="1"/>
        <v>0</v>
      </c>
      <c r="C36" s="119">
        <f t="shared" si="2"/>
        <v>0</v>
      </c>
      <c r="D36" s="119">
        <v>0</v>
      </c>
      <c r="E36" s="119">
        <v>0</v>
      </c>
    </row>
    <row r="37" spans="1:5" ht="17.25" customHeight="1" x14ac:dyDescent="0.25">
      <c r="A37" s="119" t="s">
        <v>181</v>
      </c>
      <c r="B37" s="119">
        <f t="shared" si="1"/>
        <v>7</v>
      </c>
      <c r="C37" s="119">
        <f t="shared" si="2"/>
        <v>10.294117647058822</v>
      </c>
      <c r="D37" s="119">
        <v>6</v>
      </c>
      <c r="E37" s="119">
        <v>1</v>
      </c>
    </row>
    <row r="38" spans="1:5" ht="17.25" customHeight="1" x14ac:dyDescent="0.25">
      <c r="A38" s="119" t="s">
        <v>50</v>
      </c>
      <c r="B38" s="119">
        <f t="shared" si="1"/>
        <v>0</v>
      </c>
      <c r="C38" s="119">
        <f t="shared" si="2"/>
        <v>0</v>
      </c>
      <c r="D38" s="119">
        <v>0</v>
      </c>
      <c r="E38" s="119">
        <v>0</v>
      </c>
    </row>
    <row r="39" spans="1:5" x14ac:dyDescent="0.25">
      <c r="A39" s="119" t="s">
        <v>51</v>
      </c>
      <c r="B39" s="119">
        <f t="shared" si="1"/>
        <v>1</v>
      </c>
      <c r="C39" s="119">
        <f t="shared" si="2"/>
        <v>1.4705882352941175</v>
      </c>
      <c r="D39" s="119">
        <v>1</v>
      </c>
      <c r="E39" s="119">
        <v>0</v>
      </c>
    </row>
    <row r="40" spans="1:5" ht="15.75" customHeight="1" x14ac:dyDescent="0.25">
      <c r="A40" s="119" t="s">
        <v>53</v>
      </c>
      <c r="B40" s="119">
        <f t="shared" si="1"/>
        <v>0</v>
      </c>
      <c r="C40" s="119">
        <f t="shared" si="2"/>
        <v>0</v>
      </c>
      <c r="D40" s="119">
        <v>0</v>
      </c>
      <c r="E40" s="119">
        <v>0</v>
      </c>
    </row>
    <row r="41" spans="1:5" ht="15.75" customHeight="1" x14ac:dyDescent="0.25">
      <c r="A41" s="119" t="s">
        <v>54</v>
      </c>
      <c r="B41" s="119">
        <f t="shared" si="1"/>
        <v>14</v>
      </c>
      <c r="C41" s="119">
        <f t="shared" si="2"/>
        <v>20.588235294117645</v>
      </c>
      <c r="D41" s="119">
        <v>3</v>
      </c>
      <c r="E41" s="119">
        <v>11</v>
      </c>
    </row>
    <row r="42" spans="1:5" ht="18" customHeight="1" x14ac:dyDescent="0.25">
      <c r="A42" s="119" t="s">
        <v>162</v>
      </c>
      <c r="B42" s="119">
        <f t="shared" si="1"/>
        <v>0</v>
      </c>
      <c r="C42" s="119">
        <f t="shared" si="2"/>
        <v>0</v>
      </c>
      <c r="D42" s="119">
        <v>0</v>
      </c>
      <c r="E42" s="119">
        <v>0</v>
      </c>
    </row>
    <row r="43" spans="1:5" ht="18.75" customHeight="1" x14ac:dyDescent="0.25">
      <c r="A43" s="119" t="s">
        <v>57</v>
      </c>
      <c r="B43" s="119">
        <f t="shared" si="1"/>
        <v>0</v>
      </c>
      <c r="C43" s="119">
        <f t="shared" si="2"/>
        <v>0</v>
      </c>
      <c r="D43" s="119">
        <v>0</v>
      </c>
      <c r="E43" s="119">
        <v>0</v>
      </c>
    </row>
    <row r="44" spans="1:5" ht="18" customHeight="1" x14ac:dyDescent="0.25">
      <c r="A44" s="119" t="s">
        <v>58</v>
      </c>
      <c r="B44" s="119">
        <f t="shared" si="1"/>
        <v>0</v>
      </c>
      <c r="C44" s="119">
        <f t="shared" si="2"/>
        <v>0</v>
      </c>
      <c r="D44" s="119">
        <v>0</v>
      </c>
      <c r="E44" s="119">
        <v>0</v>
      </c>
    </row>
    <row r="45" spans="1:5" ht="18.75" customHeight="1" x14ac:dyDescent="0.25">
      <c r="A45" s="119" t="s">
        <v>182</v>
      </c>
      <c r="B45" s="119">
        <f t="shared" si="1"/>
        <v>0</v>
      </c>
      <c r="C45" s="119">
        <f t="shared" si="2"/>
        <v>0</v>
      </c>
      <c r="D45" s="119">
        <v>0</v>
      </c>
      <c r="E45" s="119">
        <v>0</v>
      </c>
    </row>
    <row r="46" spans="1:5" ht="18.75" customHeight="1" x14ac:dyDescent="0.25">
      <c r="A46" s="119" t="s">
        <v>60</v>
      </c>
      <c r="B46" s="119">
        <f t="shared" si="1"/>
        <v>0</v>
      </c>
      <c r="C46" s="119">
        <f t="shared" si="2"/>
        <v>0</v>
      </c>
      <c r="D46" s="119">
        <v>0</v>
      </c>
      <c r="E46" s="119">
        <v>0</v>
      </c>
    </row>
    <row r="47" spans="1:5" x14ac:dyDescent="0.25">
      <c r="A47" s="117" t="s">
        <v>240</v>
      </c>
      <c r="B47" s="117"/>
      <c r="C47" s="117"/>
      <c r="D47" s="117"/>
      <c r="E47" s="1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I38"/>
  <sheetViews>
    <sheetView topLeftCell="A3" workbookViewId="0">
      <selection activeCell="M8" sqref="M8"/>
    </sheetView>
  </sheetViews>
  <sheetFormatPr baseColWidth="10" defaultRowHeight="15" x14ac:dyDescent="0.25"/>
  <cols>
    <col min="1" max="1" width="20.42578125" customWidth="1"/>
    <col min="2" max="2" width="12.5703125" customWidth="1"/>
    <col min="3" max="4" width="11.7109375" customWidth="1"/>
    <col min="5" max="5" width="13" customWidth="1"/>
    <col min="6" max="6" width="12.42578125" customWidth="1"/>
    <col min="7" max="7" width="13.7109375" customWidth="1"/>
    <col min="8" max="8" width="12.140625" customWidth="1"/>
    <col min="9" max="9" width="12.7109375" customWidth="1"/>
  </cols>
  <sheetData>
    <row r="3" spans="1:9" ht="18.75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39.75" customHeight="1" x14ac:dyDescent="0.25">
      <c r="A4" s="73" t="s">
        <v>216</v>
      </c>
      <c r="B4" s="73"/>
      <c r="C4" s="73"/>
      <c r="D4" s="73"/>
      <c r="E4" s="73"/>
      <c r="F4" s="73"/>
      <c r="G4" s="73"/>
      <c r="H4" s="73"/>
      <c r="I4" s="73"/>
    </row>
    <row r="5" spans="1:9" ht="15" customHeight="1" x14ac:dyDescent="0.25">
      <c r="A5" s="135" t="s">
        <v>217</v>
      </c>
      <c r="B5" s="135" t="s">
        <v>218</v>
      </c>
      <c r="C5" s="135"/>
      <c r="D5" s="135" t="s">
        <v>219</v>
      </c>
      <c r="E5" s="135"/>
      <c r="F5" s="135" t="s">
        <v>130</v>
      </c>
      <c r="G5" s="135"/>
      <c r="H5" s="135"/>
      <c r="I5" s="135"/>
    </row>
    <row r="6" spans="1:9" x14ac:dyDescent="0.25">
      <c r="A6" s="135"/>
      <c r="B6" s="135"/>
      <c r="C6" s="135"/>
      <c r="D6" s="135"/>
      <c r="E6" s="135"/>
      <c r="F6" s="135"/>
      <c r="G6" s="135"/>
      <c r="H6" s="135"/>
      <c r="I6" s="135"/>
    </row>
    <row r="7" spans="1:9" x14ac:dyDescent="0.25">
      <c r="A7" s="135"/>
      <c r="B7" s="135"/>
      <c r="C7" s="135"/>
      <c r="D7" s="135"/>
      <c r="E7" s="135"/>
      <c r="F7" s="135" t="s">
        <v>220</v>
      </c>
      <c r="G7" s="135"/>
      <c r="H7" s="135" t="s">
        <v>221</v>
      </c>
      <c r="I7" s="135"/>
    </row>
    <row r="8" spans="1:9" x14ac:dyDescent="0.25">
      <c r="A8" s="135"/>
      <c r="B8" s="122" t="s">
        <v>8</v>
      </c>
      <c r="C8" s="122" t="s">
        <v>9</v>
      </c>
      <c r="D8" s="122" t="s">
        <v>8</v>
      </c>
      <c r="E8" s="122" t="s">
        <v>9</v>
      </c>
      <c r="F8" s="122" t="s">
        <v>8</v>
      </c>
      <c r="G8" s="122" t="s">
        <v>9</v>
      </c>
      <c r="H8" s="122" t="s">
        <v>8</v>
      </c>
      <c r="I8" s="122" t="s">
        <v>9</v>
      </c>
    </row>
    <row r="9" spans="1:9" ht="21.75" customHeight="1" x14ac:dyDescent="0.25">
      <c r="A9" s="120" t="s">
        <v>5</v>
      </c>
      <c r="B9" s="120">
        <f>SUM(B10:B14)</f>
        <v>8</v>
      </c>
      <c r="C9" s="132">
        <f t="shared" ref="C9:I9" si="0">SUM(C10:C14)</f>
        <v>100</v>
      </c>
      <c r="D9" s="133">
        <f t="shared" si="0"/>
        <v>13808</v>
      </c>
      <c r="E9" s="133">
        <f t="shared" si="0"/>
        <v>100</v>
      </c>
      <c r="F9" s="133">
        <f t="shared" si="0"/>
        <v>9406</v>
      </c>
      <c r="G9" s="134">
        <f t="shared" si="0"/>
        <v>68.119930475086903</v>
      </c>
      <c r="H9" s="133">
        <f>SUM(H10:H14)</f>
        <v>4402</v>
      </c>
      <c r="I9" s="134">
        <f t="shared" si="0"/>
        <v>31.880069524913097</v>
      </c>
    </row>
    <row r="10" spans="1:9" ht="33.75" customHeight="1" x14ac:dyDescent="0.25">
      <c r="A10" s="121" t="s">
        <v>222</v>
      </c>
      <c r="B10" s="121">
        <v>4</v>
      </c>
      <c r="C10" s="123">
        <f>(B10/$B$9)*100</f>
        <v>50</v>
      </c>
      <c r="D10" s="124">
        <f>SUM(H10+F10)</f>
        <v>10016</v>
      </c>
      <c r="E10" s="123">
        <f>(D10/$D$9)*100</f>
        <v>72.537659327925837</v>
      </c>
      <c r="F10" s="124">
        <v>6820</v>
      </c>
      <c r="G10" s="123">
        <f>(F10/$D$9)*100</f>
        <v>49.391657010428737</v>
      </c>
      <c r="H10" s="124">
        <v>3196</v>
      </c>
      <c r="I10" s="123">
        <f>(H10/$D$9)*100</f>
        <v>23.146002317497103</v>
      </c>
    </row>
    <row r="11" spans="1:9" ht="29.25" customHeight="1" x14ac:dyDescent="0.25">
      <c r="A11" s="121" t="s">
        <v>223</v>
      </c>
      <c r="B11" s="121">
        <v>0</v>
      </c>
      <c r="C11" s="123">
        <f>(B11/$B$9)*100</f>
        <v>0</v>
      </c>
      <c r="D11" s="124">
        <f>SUM(H11+F11)</f>
        <v>0</v>
      </c>
      <c r="E11" s="123">
        <f>(D11/$D$9)*100</f>
        <v>0</v>
      </c>
      <c r="F11" s="124">
        <v>0</v>
      </c>
      <c r="G11" s="123">
        <f t="shared" ref="G11:G14" si="1">(F11/$D$9)*100</f>
        <v>0</v>
      </c>
      <c r="H11" s="124">
        <v>0</v>
      </c>
      <c r="I11" s="123">
        <f t="shared" ref="I11:I14" si="2">(H11/$D$9)*100</f>
        <v>0</v>
      </c>
    </row>
    <row r="12" spans="1:9" ht="30.75" customHeight="1" x14ac:dyDescent="0.25">
      <c r="A12" s="121" t="s">
        <v>224</v>
      </c>
      <c r="B12" s="36">
        <v>0</v>
      </c>
      <c r="C12" s="123">
        <f>(B12/$B$9)*100</f>
        <v>0</v>
      </c>
      <c r="D12" s="125">
        <f>SUM(H12+F12)</f>
        <v>0</v>
      </c>
      <c r="E12" s="123">
        <f>(D12/$D$9)*100</f>
        <v>0</v>
      </c>
      <c r="F12" s="36">
        <v>0</v>
      </c>
      <c r="G12" s="123">
        <f t="shared" si="1"/>
        <v>0</v>
      </c>
      <c r="H12" s="36">
        <v>0</v>
      </c>
      <c r="I12" s="123">
        <f t="shared" si="2"/>
        <v>0</v>
      </c>
    </row>
    <row r="13" spans="1:9" ht="34.5" customHeight="1" x14ac:dyDescent="0.25">
      <c r="A13" s="121" t="s">
        <v>225</v>
      </c>
      <c r="B13" s="126">
        <v>4</v>
      </c>
      <c r="C13" s="123">
        <f>(B13/$B$9)*100</f>
        <v>50</v>
      </c>
      <c r="D13" s="124">
        <f>SUM(H13+F13)</f>
        <v>3792</v>
      </c>
      <c r="E13" s="123">
        <f>(D13/$D$9)*100</f>
        <v>27.462340672074159</v>
      </c>
      <c r="F13" s="125">
        <v>2586</v>
      </c>
      <c r="G13" s="123">
        <f t="shared" si="1"/>
        <v>18.728273464658169</v>
      </c>
      <c r="H13" s="124">
        <v>1206</v>
      </c>
      <c r="I13" s="123">
        <f t="shared" si="2"/>
        <v>8.7340672074159915</v>
      </c>
    </row>
    <row r="14" spans="1:9" ht="30" customHeight="1" x14ac:dyDescent="0.25">
      <c r="A14" s="121" t="s">
        <v>226</v>
      </c>
      <c r="B14" s="127">
        <v>0</v>
      </c>
      <c r="C14" s="123">
        <f>(B14/$B$9)*100</f>
        <v>0</v>
      </c>
      <c r="D14" s="124">
        <f>SUM(H14+F14)</f>
        <v>0</v>
      </c>
      <c r="E14" s="123">
        <f>(D14/$D$9)*100</f>
        <v>0</v>
      </c>
      <c r="F14" s="125">
        <v>0</v>
      </c>
      <c r="G14" s="123">
        <f t="shared" si="1"/>
        <v>0</v>
      </c>
      <c r="H14" s="124">
        <v>0</v>
      </c>
      <c r="I14" s="123">
        <f t="shared" si="2"/>
        <v>0</v>
      </c>
    </row>
    <row r="15" spans="1:9" ht="15.75" customHeight="1" x14ac:dyDescent="0.25">
      <c r="A15" s="60" t="s">
        <v>241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1:9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9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ht="35.25" customHeight="1" x14ac:dyDescent="0.25">
      <c r="A20" s="73" t="s">
        <v>227</v>
      </c>
      <c r="B20" s="73"/>
      <c r="C20" s="73"/>
      <c r="D20" s="73"/>
      <c r="E20" s="73"/>
      <c r="F20" s="73"/>
      <c r="G20" s="73"/>
      <c r="H20" s="73"/>
      <c r="I20" s="73"/>
    </row>
    <row r="21" spans="1:9" ht="18.75" customHeight="1" x14ac:dyDescent="0.25">
      <c r="A21" s="135" t="s">
        <v>217</v>
      </c>
      <c r="B21" s="136" t="s">
        <v>218</v>
      </c>
      <c r="C21" s="136"/>
      <c r="D21" s="136" t="s">
        <v>219</v>
      </c>
      <c r="E21" s="136"/>
      <c r="F21" s="136" t="s">
        <v>130</v>
      </c>
      <c r="G21" s="136"/>
      <c r="H21" s="136"/>
      <c r="I21" s="136"/>
    </row>
    <row r="22" spans="1:9" ht="22.5" customHeight="1" x14ac:dyDescent="0.25">
      <c r="A22" s="135"/>
      <c r="B22" s="136"/>
      <c r="C22" s="136"/>
      <c r="D22" s="136"/>
      <c r="E22" s="136"/>
      <c r="F22" s="136" t="s">
        <v>220</v>
      </c>
      <c r="G22" s="136"/>
      <c r="H22" s="136" t="s">
        <v>221</v>
      </c>
      <c r="I22" s="136"/>
    </row>
    <row r="23" spans="1:9" ht="18.75" customHeight="1" x14ac:dyDescent="0.25">
      <c r="A23" s="135"/>
      <c r="B23" s="121" t="s">
        <v>8</v>
      </c>
      <c r="C23" s="121" t="s">
        <v>9</v>
      </c>
      <c r="D23" s="121" t="s">
        <v>8</v>
      </c>
      <c r="E23" s="121" t="s">
        <v>9</v>
      </c>
      <c r="F23" s="121" t="s">
        <v>8</v>
      </c>
      <c r="G23" s="121" t="s">
        <v>9</v>
      </c>
      <c r="H23" s="121" t="s">
        <v>8</v>
      </c>
      <c r="I23" s="121" t="s">
        <v>9</v>
      </c>
    </row>
    <row r="24" spans="1:9" ht="21" customHeight="1" x14ac:dyDescent="0.25">
      <c r="A24" s="43" t="s">
        <v>5</v>
      </c>
      <c r="B24" s="121">
        <f>SUM(B25:B29)</f>
        <v>1</v>
      </c>
      <c r="C24" s="121">
        <f t="shared" ref="C24:I24" si="3">SUM(C25:C29)</f>
        <v>100</v>
      </c>
      <c r="D24" s="124">
        <f>SUM(D25:D29)</f>
        <v>137</v>
      </c>
      <c r="E24" s="128">
        <f t="shared" si="3"/>
        <v>100</v>
      </c>
      <c r="F24" s="121">
        <f t="shared" si="3"/>
        <v>123</v>
      </c>
      <c r="G24" s="129">
        <f t="shared" si="3"/>
        <v>0</v>
      </c>
      <c r="H24" s="121">
        <f t="shared" si="3"/>
        <v>14</v>
      </c>
      <c r="I24" s="129">
        <f t="shared" si="3"/>
        <v>10.218978102189782</v>
      </c>
    </row>
    <row r="25" spans="1:9" ht="42" customHeight="1" x14ac:dyDescent="0.25">
      <c r="A25" s="43" t="s">
        <v>222</v>
      </c>
      <c r="B25" s="126">
        <v>0</v>
      </c>
      <c r="C25" s="130">
        <f>(B25/$B$24)*100</f>
        <v>0</v>
      </c>
      <c r="D25" s="125">
        <f>SUM(H25+F25)</f>
        <v>0</v>
      </c>
      <c r="E25" s="131">
        <f>(D25/$D$24)*100</f>
        <v>0</v>
      </c>
      <c r="F25" s="131">
        <v>0</v>
      </c>
      <c r="G25" s="131">
        <f>(F25/$D$24)*100</f>
        <v>0</v>
      </c>
      <c r="H25" s="125">
        <v>0</v>
      </c>
      <c r="I25" s="130">
        <f>(H25/$D$24)*100</f>
        <v>0</v>
      </c>
    </row>
    <row r="26" spans="1:9" ht="38.25" customHeight="1" x14ac:dyDescent="0.25">
      <c r="A26" s="43" t="s">
        <v>223</v>
      </c>
      <c r="B26" s="126">
        <v>0</v>
      </c>
      <c r="C26" s="130">
        <f>(B26/$B$24)*100</f>
        <v>0</v>
      </c>
      <c r="D26" s="125">
        <v>0</v>
      </c>
      <c r="E26" s="131">
        <f>(D26/$D$24)*100</f>
        <v>0</v>
      </c>
      <c r="F26" s="125">
        <v>0</v>
      </c>
      <c r="G26" s="131">
        <f>(F26/$D$24)*100</f>
        <v>0</v>
      </c>
      <c r="H26" s="126">
        <v>0</v>
      </c>
      <c r="I26" s="130">
        <f>(H26/$D$24)*100</f>
        <v>0</v>
      </c>
    </row>
    <row r="27" spans="1:9" ht="36.75" customHeight="1" x14ac:dyDescent="0.25">
      <c r="A27" s="43" t="s">
        <v>225</v>
      </c>
      <c r="B27" s="126">
        <v>1</v>
      </c>
      <c r="C27" s="130">
        <f>(B27/$B$24)*100</f>
        <v>100</v>
      </c>
      <c r="D27" s="125">
        <f>SUM(H27+F27)</f>
        <v>137</v>
      </c>
      <c r="E27" s="131">
        <f>(D27/$D$24)*100</f>
        <v>100</v>
      </c>
      <c r="F27" s="125">
        <v>123</v>
      </c>
      <c r="G27" s="131">
        <v>0</v>
      </c>
      <c r="H27" s="125">
        <v>14</v>
      </c>
      <c r="I27" s="130">
        <f>(H27/$D$24)*100</f>
        <v>10.218978102189782</v>
      </c>
    </row>
    <row r="28" spans="1:9" ht="30" customHeight="1" x14ac:dyDescent="0.25">
      <c r="A28" s="43" t="s">
        <v>226</v>
      </c>
      <c r="B28" s="127">
        <v>0</v>
      </c>
      <c r="C28" s="130">
        <f>(B28/$B$24)*100</f>
        <v>0</v>
      </c>
      <c r="D28" s="125">
        <f>SUM(H28+F28)</f>
        <v>0</v>
      </c>
      <c r="E28" s="131">
        <f>(D28/$D$24)*100</f>
        <v>0</v>
      </c>
      <c r="F28" s="127">
        <v>0</v>
      </c>
      <c r="G28" s="131">
        <f>(F28/$D$24)*100</f>
        <v>0</v>
      </c>
      <c r="H28" s="127">
        <v>0</v>
      </c>
      <c r="I28" s="130">
        <f>(H28/$D$24)*100</f>
        <v>0</v>
      </c>
    </row>
    <row r="29" spans="1:9" ht="35.25" customHeight="1" x14ac:dyDescent="0.25">
      <c r="A29" s="43" t="s">
        <v>224</v>
      </c>
      <c r="B29" s="36">
        <v>0</v>
      </c>
      <c r="C29" s="130">
        <f>(B29/$B$24)*100</f>
        <v>0</v>
      </c>
      <c r="D29" s="125">
        <f>SUM(H29+F29)</f>
        <v>0</v>
      </c>
      <c r="E29" s="36">
        <v>0</v>
      </c>
      <c r="F29" s="36">
        <v>0</v>
      </c>
      <c r="G29" s="131">
        <f>(F29/$D$24)*100</f>
        <v>0</v>
      </c>
      <c r="H29" s="36">
        <v>0</v>
      </c>
      <c r="I29" s="130">
        <f>(H29/$D$24)*100</f>
        <v>0</v>
      </c>
    </row>
    <row r="30" spans="1:9" ht="17.25" customHeight="1" x14ac:dyDescent="0.25">
      <c r="A30" s="60" t="s">
        <v>242</v>
      </c>
      <c r="B30" s="60"/>
      <c r="C30" s="60"/>
      <c r="D30" s="60"/>
      <c r="E30" s="60"/>
      <c r="F30" s="60"/>
      <c r="G30" s="60"/>
      <c r="H30" s="60"/>
      <c r="I30" s="60"/>
    </row>
    <row r="31" spans="1:9" x14ac:dyDescent="0.25">
      <c r="A31" s="17"/>
      <c r="B31" s="3"/>
      <c r="C31" s="3"/>
      <c r="D31" s="3"/>
      <c r="E31" s="3"/>
    </row>
    <row r="32" spans="1:9" x14ac:dyDescent="0.25">
      <c r="A32" s="17"/>
      <c r="B32" s="3"/>
      <c r="C32" s="3"/>
      <c r="D32" s="3"/>
      <c r="E32" s="3"/>
    </row>
    <row r="38" spans="6:6" x14ac:dyDescent="0.25">
      <c r="F38" s="18"/>
    </row>
  </sheetData>
  <mergeCells count="1">
    <mergeCell ref="A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9"/>
  <sheetViews>
    <sheetView workbookViewId="0">
      <selection activeCell="L13" sqref="L13"/>
    </sheetView>
  </sheetViews>
  <sheetFormatPr baseColWidth="10" defaultRowHeight="15" x14ac:dyDescent="0.25"/>
  <cols>
    <col min="1" max="1" width="60.7109375" customWidth="1"/>
    <col min="2" max="2" width="15.85546875" customWidth="1"/>
    <col min="3" max="3" width="14.140625" customWidth="1"/>
    <col min="4" max="4" width="13" customWidth="1"/>
    <col min="5" max="5" width="12" customWidth="1"/>
    <col min="6" max="6" width="18" customWidth="1"/>
    <col min="7" max="7" width="15.7109375" customWidth="1"/>
  </cols>
  <sheetData>
    <row r="1" spans="1:25" x14ac:dyDescent="0.25">
      <c r="A1" s="36"/>
      <c r="B1" s="36"/>
      <c r="C1" s="36"/>
      <c r="D1" s="36"/>
      <c r="E1" s="36"/>
      <c r="F1" s="36"/>
      <c r="G1" s="36"/>
    </row>
    <row r="2" spans="1:25" ht="19.5" customHeight="1" x14ac:dyDescent="0.25">
      <c r="A2" s="138" t="s">
        <v>216</v>
      </c>
      <c r="B2" s="138"/>
      <c r="C2" s="138"/>
      <c r="D2" s="138"/>
      <c r="E2" s="138"/>
      <c r="F2" s="138"/>
      <c r="G2" s="13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.75" x14ac:dyDescent="0.25">
      <c r="A3" s="82" t="s">
        <v>141</v>
      </c>
      <c r="B3" s="78"/>
      <c r="C3" s="104"/>
      <c r="D3" s="104"/>
      <c r="E3" s="104"/>
      <c r="F3" s="104"/>
      <c r="G3" s="104"/>
    </row>
    <row r="4" spans="1:25" x14ac:dyDescent="0.25">
      <c r="A4" s="82"/>
      <c r="B4" s="137" t="s">
        <v>228</v>
      </c>
      <c r="C4" s="78" t="s">
        <v>222</v>
      </c>
      <c r="D4" s="137" t="s">
        <v>229</v>
      </c>
      <c r="E4" s="137" t="s">
        <v>225</v>
      </c>
      <c r="F4" s="137" t="s">
        <v>230</v>
      </c>
      <c r="G4" s="78" t="s">
        <v>226</v>
      </c>
    </row>
    <row r="5" spans="1:25" ht="20.25" customHeight="1" x14ac:dyDescent="0.25">
      <c r="A5" s="82"/>
      <c r="B5" s="78" t="s">
        <v>8</v>
      </c>
      <c r="C5" s="78" t="s">
        <v>8</v>
      </c>
      <c r="D5" s="78" t="s">
        <v>8</v>
      </c>
      <c r="E5" s="78" t="s">
        <v>8</v>
      </c>
      <c r="F5" s="78" t="s">
        <v>8</v>
      </c>
      <c r="G5" s="78" t="s">
        <v>8</v>
      </c>
    </row>
    <row r="6" spans="1:25" x14ac:dyDescent="0.25">
      <c r="A6" s="78" t="s">
        <v>5</v>
      </c>
      <c r="B6" s="78">
        <f t="shared" ref="B6:G6" si="0">SUM(B7:B28)</f>
        <v>8</v>
      </c>
      <c r="C6" s="36">
        <f t="shared" si="0"/>
        <v>4</v>
      </c>
      <c r="D6" s="78">
        <f t="shared" si="0"/>
        <v>0</v>
      </c>
      <c r="E6" s="78">
        <f t="shared" si="0"/>
        <v>4</v>
      </c>
      <c r="F6" s="78">
        <f t="shared" si="0"/>
        <v>0</v>
      </c>
      <c r="G6" s="78">
        <f t="shared" si="0"/>
        <v>0</v>
      </c>
      <c r="N6" t="s">
        <v>231</v>
      </c>
    </row>
    <row r="7" spans="1:25" ht="21" customHeight="1" x14ac:dyDescent="0.25">
      <c r="A7" s="137" t="s">
        <v>71</v>
      </c>
      <c r="B7" s="137">
        <f>SUM(G7+F7+E7+D7+C7)</f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</row>
    <row r="8" spans="1:25" ht="20.25" customHeight="1" x14ac:dyDescent="0.25">
      <c r="A8" s="78" t="s">
        <v>72</v>
      </c>
      <c r="B8" s="137">
        <f t="shared" ref="B8:B28" si="1">SUM(G8+F8+E8+D8+C8)</f>
        <v>3</v>
      </c>
      <c r="C8" s="36">
        <v>2</v>
      </c>
      <c r="D8" s="36">
        <v>0</v>
      </c>
      <c r="E8" s="36">
        <v>1</v>
      </c>
      <c r="F8" s="36">
        <v>0</v>
      </c>
      <c r="G8" s="36">
        <v>0</v>
      </c>
    </row>
    <row r="9" spans="1:25" ht="21.75" customHeight="1" x14ac:dyDescent="0.25">
      <c r="A9" s="78" t="s">
        <v>73</v>
      </c>
      <c r="B9" s="137">
        <f t="shared" si="1"/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25" ht="23.25" customHeight="1" x14ac:dyDescent="0.25">
      <c r="A10" s="137" t="s">
        <v>74</v>
      </c>
      <c r="B10" s="137">
        <f t="shared" si="1"/>
        <v>1</v>
      </c>
      <c r="C10" s="36">
        <v>1</v>
      </c>
      <c r="D10" s="36">
        <v>0</v>
      </c>
      <c r="E10" s="36">
        <v>0</v>
      </c>
      <c r="F10" s="36">
        <v>0</v>
      </c>
      <c r="G10" s="36">
        <v>0</v>
      </c>
    </row>
    <row r="11" spans="1:25" ht="30" x14ac:dyDescent="0.25">
      <c r="A11" s="137" t="s">
        <v>75</v>
      </c>
      <c r="B11" s="137">
        <f t="shared" si="1"/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25" ht="22.5" customHeight="1" x14ac:dyDescent="0.25">
      <c r="A12" s="78" t="s">
        <v>76</v>
      </c>
      <c r="B12" s="137">
        <f t="shared" si="1"/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25" ht="31.5" customHeight="1" x14ac:dyDescent="0.25">
      <c r="A13" s="137" t="s">
        <v>77</v>
      </c>
      <c r="B13" s="137">
        <f t="shared" si="1"/>
        <v>3</v>
      </c>
      <c r="C13" s="36">
        <v>0</v>
      </c>
      <c r="D13" s="36">
        <v>0</v>
      </c>
      <c r="E13" s="36">
        <v>3</v>
      </c>
      <c r="F13" s="36">
        <v>0</v>
      </c>
      <c r="G13" s="36">
        <v>0</v>
      </c>
    </row>
    <row r="14" spans="1:25" ht="20.25" customHeight="1" x14ac:dyDescent="0.25">
      <c r="A14" s="78" t="s">
        <v>142</v>
      </c>
      <c r="B14" s="137">
        <f t="shared" si="1"/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25" ht="22.5" customHeight="1" x14ac:dyDescent="0.25">
      <c r="A15" s="137" t="s">
        <v>79</v>
      </c>
      <c r="B15" s="137">
        <f t="shared" si="1"/>
        <v>1</v>
      </c>
      <c r="C15" s="36">
        <v>1</v>
      </c>
      <c r="D15" s="36">
        <v>0</v>
      </c>
      <c r="E15" s="36">
        <v>0</v>
      </c>
      <c r="F15" s="36">
        <v>0</v>
      </c>
      <c r="G15" s="36">
        <v>0</v>
      </c>
    </row>
    <row r="16" spans="1:25" ht="20.25" customHeight="1" x14ac:dyDescent="0.25">
      <c r="A16" s="78" t="s">
        <v>143</v>
      </c>
      <c r="B16" s="137">
        <f t="shared" si="1"/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20.25" customHeight="1" x14ac:dyDescent="0.25">
      <c r="A17" s="137" t="s">
        <v>81</v>
      </c>
      <c r="B17" s="137">
        <f t="shared" si="1"/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22.5" customHeight="1" x14ac:dyDescent="0.25">
      <c r="A18" s="78" t="s">
        <v>82</v>
      </c>
      <c r="B18" s="137">
        <f t="shared" si="1"/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20.25" customHeight="1" x14ac:dyDescent="0.25">
      <c r="A19" s="78" t="s">
        <v>83</v>
      </c>
      <c r="B19" s="137">
        <f t="shared" si="1"/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19.5" customHeight="1" x14ac:dyDescent="0.25">
      <c r="A20" s="137" t="s">
        <v>84</v>
      </c>
      <c r="B20" s="137">
        <f t="shared" si="1"/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31.5" customHeight="1" x14ac:dyDescent="0.25">
      <c r="A21" s="137" t="s">
        <v>85</v>
      </c>
      <c r="B21" s="137">
        <f t="shared" si="1"/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ht="23.25" customHeight="1" x14ac:dyDescent="0.25">
      <c r="A22" s="78" t="s">
        <v>86</v>
      </c>
      <c r="B22" s="137">
        <f t="shared" si="1"/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ht="32.25" customHeight="1" x14ac:dyDescent="0.25">
      <c r="A23" s="137" t="s">
        <v>87</v>
      </c>
      <c r="B23" s="137">
        <f t="shared" si="1"/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ht="24" customHeight="1" x14ac:dyDescent="0.25">
      <c r="A24" s="137" t="s">
        <v>88</v>
      </c>
      <c r="B24" s="137">
        <f t="shared" si="1"/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21.75" customHeight="1" x14ac:dyDescent="0.25">
      <c r="A25" s="137" t="s">
        <v>89</v>
      </c>
      <c r="B25" s="137">
        <f t="shared" si="1"/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34.5" customHeight="1" x14ac:dyDescent="0.25">
      <c r="A26" s="137" t="s">
        <v>144</v>
      </c>
      <c r="B26" s="137">
        <f t="shared" si="1"/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ht="23.25" customHeight="1" x14ac:dyDescent="0.25">
      <c r="A27" s="78" t="s">
        <v>90</v>
      </c>
      <c r="B27" s="137">
        <f t="shared" si="1"/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ht="21" customHeight="1" x14ac:dyDescent="0.25">
      <c r="A28" s="137" t="s">
        <v>145</v>
      </c>
      <c r="B28" s="137">
        <f t="shared" si="1"/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x14ac:dyDescent="0.25">
      <c r="A29" s="60" t="s">
        <v>241</v>
      </c>
      <c r="B29" s="60"/>
      <c r="C29" s="60"/>
      <c r="D29" s="60"/>
      <c r="E29" s="60"/>
      <c r="F29" s="60"/>
      <c r="G29" s="6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A28"/>
  <sheetViews>
    <sheetView workbookViewId="0">
      <selection activeCell="G25" sqref="G25"/>
    </sheetView>
  </sheetViews>
  <sheetFormatPr baseColWidth="10" defaultRowHeight="15" x14ac:dyDescent="0.25"/>
  <cols>
    <col min="1" max="1" width="56.85546875" customWidth="1"/>
    <col min="2" max="2" width="19.7109375" customWidth="1"/>
    <col min="3" max="3" width="17.140625" customWidth="1"/>
    <col min="4" max="4" width="13" customWidth="1"/>
    <col min="5" max="5" width="12.5703125" customWidth="1"/>
    <col min="6" max="6" width="19" customWidth="1"/>
    <col min="7" max="7" width="14" customWidth="1"/>
  </cols>
  <sheetData>
    <row r="1" spans="1:79" ht="33.75" customHeight="1" x14ac:dyDescent="0.25">
      <c r="A1" s="104" t="s">
        <v>232</v>
      </c>
      <c r="B1" s="104"/>
      <c r="C1" s="104"/>
      <c r="D1" s="104"/>
      <c r="E1" s="104"/>
      <c r="F1" s="104"/>
      <c r="G1" s="10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</row>
    <row r="2" spans="1:79" ht="15.75" x14ac:dyDescent="0.25">
      <c r="A2" s="82" t="s">
        <v>141</v>
      </c>
      <c r="B2" s="78"/>
      <c r="C2" s="104"/>
      <c r="D2" s="104"/>
      <c r="E2" s="104"/>
      <c r="F2" s="104"/>
      <c r="G2" s="104"/>
    </row>
    <row r="3" spans="1:79" x14ac:dyDescent="0.25">
      <c r="A3" s="82"/>
      <c r="B3" s="78" t="s">
        <v>228</v>
      </c>
      <c r="C3" s="78" t="s">
        <v>222</v>
      </c>
      <c r="D3" s="78" t="s">
        <v>229</v>
      </c>
      <c r="E3" s="78" t="s">
        <v>225</v>
      </c>
      <c r="F3" s="78" t="s">
        <v>230</v>
      </c>
      <c r="G3" s="78" t="s">
        <v>226</v>
      </c>
    </row>
    <row r="4" spans="1:79" ht="20.25" customHeight="1" x14ac:dyDescent="0.25">
      <c r="A4" s="82"/>
      <c r="B4" s="78" t="s">
        <v>8</v>
      </c>
      <c r="C4" s="78" t="s">
        <v>8</v>
      </c>
      <c r="D4" s="78" t="s">
        <v>8</v>
      </c>
      <c r="E4" s="78" t="s">
        <v>8</v>
      </c>
      <c r="F4" s="78" t="s">
        <v>8</v>
      </c>
      <c r="G4" s="78" t="s">
        <v>8</v>
      </c>
    </row>
    <row r="5" spans="1:79" x14ac:dyDescent="0.25">
      <c r="A5" s="78" t="s">
        <v>5</v>
      </c>
      <c r="B5" s="78">
        <f t="shared" ref="B5:G5" si="0">SUM(B6:B27)</f>
        <v>1</v>
      </c>
      <c r="C5" s="36">
        <f t="shared" si="0"/>
        <v>0</v>
      </c>
      <c r="D5" s="78">
        <f t="shared" si="0"/>
        <v>0</v>
      </c>
      <c r="E5" s="78">
        <f t="shared" si="0"/>
        <v>1</v>
      </c>
      <c r="F5" s="78">
        <f t="shared" si="0"/>
        <v>0</v>
      </c>
      <c r="G5" s="78">
        <f t="shared" si="0"/>
        <v>0</v>
      </c>
    </row>
    <row r="6" spans="1:79" ht="20.25" customHeight="1" x14ac:dyDescent="0.25">
      <c r="A6" s="78" t="s">
        <v>71</v>
      </c>
      <c r="B6" s="78">
        <f>SUM(G6+F6+E6+D6+C6)</f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</row>
    <row r="7" spans="1:79" ht="19.5" customHeight="1" x14ac:dyDescent="0.25">
      <c r="A7" s="78" t="s">
        <v>72</v>
      </c>
      <c r="B7" s="78">
        <f t="shared" ref="B7:B27" si="1">SUM(G7+F7+E7+D7+C7)</f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</row>
    <row r="8" spans="1:79" ht="21" customHeight="1" x14ac:dyDescent="0.25">
      <c r="A8" s="78" t="s">
        <v>73</v>
      </c>
      <c r="B8" s="78">
        <f t="shared" si="1"/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9" ht="24" customHeight="1" x14ac:dyDescent="0.25">
      <c r="A9" s="78" t="s">
        <v>74</v>
      </c>
      <c r="B9" s="78">
        <f t="shared" si="1"/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9" ht="30.75" customHeight="1" x14ac:dyDescent="0.25">
      <c r="A10" s="78" t="s">
        <v>75</v>
      </c>
      <c r="B10" s="78">
        <f t="shared" si="1"/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9" ht="19.5" customHeight="1" x14ac:dyDescent="0.25">
      <c r="A11" s="78" t="s">
        <v>76</v>
      </c>
      <c r="B11" s="78">
        <f t="shared" si="1"/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9" x14ac:dyDescent="0.25">
      <c r="A12" s="78" t="s">
        <v>77</v>
      </c>
      <c r="B12" s="78">
        <f t="shared" si="1"/>
        <v>1</v>
      </c>
      <c r="C12" s="36">
        <v>0</v>
      </c>
      <c r="D12" s="36">
        <v>0</v>
      </c>
      <c r="E12" s="36">
        <v>1</v>
      </c>
      <c r="F12" s="36">
        <v>0</v>
      </c>
      <c r="G12" s="36">
        <v>0</v>
      </c>
    </row>
    <row r="13" spans="1:79" ht="19.5" customHeight="1" x14ac:dyDescent="0.25">
      <c r="A13" s="78" t="s">
        <v>142</v>
      </c>
      <c r="B13" s="78">
        <f t="shared" si="1"/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9" ht="19.5" customHeight="1" x14ac:dyDescent="0.25">
      <c r="A14" s="78" t="s">
        <v>79</v>
      </c>
      <c r="B14" s="78">
        <f t="shared" si="1"/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9" ht="22.5" customHeight="1" x14ac:dyDescent="0.25">
      <c r="A15" s="78" t="s">
        <v>143</v>
      </c>
      <c r="B15" s="78">
        <f t="shared" si="1"/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9" ht="19.5" customHeight="1" x14ac:dyDescent="0.25">
      <c r="A16" s="78" t="s">
        <v>81</v>
      </c>
      <c r="B16" s="78">
        <f t="shared" si="1"/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21" customHeight="1" x14ac:dyDescent="0.25">
      <c r="A17" s="78" t="s">
        <v>82</v>
      </c>
      <c r="B17" s="78">
        <f t="shared" si="1"/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18" customHeight="1" x14ac:dyDescent="0.25">
      <c r="A18" s="78" t="s">
        <v>83</v>
      </c>
      <c r="B18" s="78">
        <f t="shared" si="1"/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22.5" customHeight="1" x14ac:dyDescent="0.25">
      <c r="A19" s="78" t="s">
        <v>84</v>
      </c>
      <c r="B19" s="78">
        <f t="shared" si="1"/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25">
      <c r="A20" s="78" t="s">
        <v>85</v>
      </c>
      <c r="B20" s="78">
        <f t="shared" si="1"/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24.75" customHeight="1" x14ac:dyDescent="0.25">
      <c r="A21" s="78" t="s">
        <v>86</v>
      </c>
      <c r="B21" s="78">
        <f t="shared" si="1"/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ht="33" customHeight="1" x14ac:dyDescent="0.25">
      <c r="A22" s="78" t="s">
        <v>87</v>
      </c>
      <c r="B22" s="78">
        <f t="shared" si="1"/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ht="24.75" customHeight="1" x14ac:dyDescent="0.25">
      <c r="A23" s="78" t="s">
        <v>88</v>
      </c>
      <c r="B23" s="78">
        <f t="shared" si="1"/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ht="23.25" customHeight="1" x14ac:dyDescent="0.25">
      <c r="A24" s="78" t="s">
        <v>89</v>
      </c>
      <c r="B24" s="78">
        <f t="shared" si="1"/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33" customHeight="1" x14ac:dyDescent="0.25">
      <c r="A25" s="78" t="s">
        <v>144</v>
      </c>
      <c r="B25" s="78">
        <f t="shared" si="1"/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25.5" customHeight="1" x14ac:dyDescent="0.25">
      <c r="A26" s="78" t="s">
        <v>90</v>
      </c>
      <c r="B26" s="78">
        <f t="shared" si="1"/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ht="23.25" customHeight="1" x14ac:dyDescent="0.25">
      <c r="A27" s="78" t="s">
        <v>145</v>
      </c>
      <c r="B27" s="78">
        <f t="shared" si="1"/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60" t="s">
        <v>241</v>
      </c>
      <c r="B28" s="60"/>
      <c r="C28" s="60"/>
      <c r="D28" s="60"/>
      <c r="E28" s="60"/>
      <c r="F28" s="60"/>
      <c r="G28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9" sqref="L9"/>
    </sheetView>
  </sheetViews>
  <sheetFormatPr baseColWidth="10" defaultRowHeight="32.25" customHeight="1" x14ac:dyDescent="0.25"/>
  <cols>
    <col min="1" max="1" width="18.85546875" customWidth="1"/>
    <col min="2" max="2" width="19.42578125" customWidth="1"/>
    <col min="3" max="3" width="14.42578125" customWidth="1"/>
    <col min="4" max="4" width="13.85546875" customWidth="1"/>
    <col min="5" max="5" width="13.140625" customWidth="1"/>
    <col min="6" max="6" width="19.140625" customWidth="1"/>
    <col min="7" max="7" width="16.140625" customWidth="1"/>
  </cols>
  <sheetData>
    <row r="1" spans="1:9" ht="79.5" customHeight="1" x14ac:dyDescent="0.25">
      <c r="A1" s="44" t="s">
        <v>62</v>
      </c>
      <c r="B1" s="44"/>
      <c r="C1" s="44"/>
      <c r="D1" s="44"/>
      <c r="E1" s="44"/>
      <c r="F1" s="44"/>
      <c r="G1" s="44"/>
    </row>
    <row r="2" spans="1:9" ht="20.25" customHeight="1" x14ac:dyDescent="0.25">
      <c r="A2" s="45" t="s">
        <v>63</v>
      </c>
      <c r="B2" s="46" t="s">
        <v>64</v>
      </c>
      <c r="C2" s="46"/>
      <c r="D2" s="46"/>
      <c r="E2" s="46"/>
      <c r="F2" s="46"/>
      <c r="G2" s="46"/>
    </row>
    <row r="3" spans="1:9" ht="14.25" customHeight="1" x14ac:dyDescent="0.25">
      <c r="A3" s="45"/>
      <c r="B3" s="45" t="s">
        <v>5</v>
      </c>
      <c r="C3" s="45"/>
      <c r="D3" s="46" t="s">
        <v>65</v>
      </c>
      <c r="E3" s="46"/>
      <c r="F3" s="46" t="s">
        <v>66</v>
      </c>
      <c r="G3" s="46"/>
    </row>
    <row r="4" spans="1:9" ht="15" x14ac:dyDescent="0.25">
      <c r="A4" s="45"/>
      <c r="B4" s="30" t="s">
        <v>8</v>
      </c>
      <c r="C4" s="30" t="s">
        <v>9</v>
      </c>
      <c r="D4" s="30" t="s">
        <v>8</v>
      </c>
      <c r="E4" s="30" t="s">
        <v>9</v>
      </c>
      <c r="F4" s="30" t="s">
        <v>8</v>
      </c>
      <c r="G4" s="30" t="s">
        <v>9</v>
      </c>
    </row>
    <row r="5" spans="1:9" ht="15" x14ac:dyDescent="0.25">
      <c r="A5" s="45"/>
      <c r="B5" s="37">
        <f t="shared" ref="B5:G5" si="0">SUM(B6:B15)</f>
        <v>61623</v>
      </c>
      <c r="C5" s="37">
        <f t="shared" si="0"/>
        <v>99.999999999999986</v>
      </c>
      <c r="D5" s="37">
        <f t="shared" si="0"/>
        <v>36173</v>
      </c>
      <c r="E5" s="38">
        <f t="shared" si="0"/>
        <v>58.700485208444903</v>
      </c>
      <c r="F5" s="37">
        <f>SUM(F6:F15)</f>
        <v>25450</v>
      </c>
      <c r="G5" s="38">
        <f t="shared" si="0"/>
        <v>41.299514791555097</v>
      </c>
    </row>
    <row r="6" spans="1:9" ht="45.75" customHeight="1" x14ac:dyDescent="0.25">
      <c r="A6" s="28" t="s">
        <v>11</v>
      </c>
      <c r="B6" s="37">
        <f>SUM(F6+D6)</f>
        <v>2795</v>
      </c>
      <c r="C6" s="39">
        <f>(B6/$B$5)*100</f>
        <v>4.5356441588367975</v>
      </c>
      <c r="D6" s="40">
        <v>1573</v>
      </c>
      <c r="E6" s="39">
        <f>(D6/$B$5)*100</f>
        <v>2.5526183405546634</v>
      </c>
      <c r="F6" s="40">
        <v>1222</v>
      </c>
      <c r="G6" s="39">
        <f>(F6/$B$5)*100</f>
        <v>1.9830258182821348</v>
      </c>
    </row>
    <row r="7" spans="1:9" ht="45" customHeight="1" x14ac:dyDescent="0.25">
      <c r="A7" s="28" t="s">
        <v>15</v>
      </c>
      <c r="B7" s="37">
        <f t="shared" ref="B7:B15" si="1">SUM(F7+D7)</f>
        <v>14674</v>
      </c>
      <c r="C7" s="39">
        <f t="shared" ref="C7:C15" si="2">(B7/$B$5)*100</f>
        <v>23.812537526572871</v>
      </c>
      <c r="D7" s="40">
        <v>9357</v>
      </c>
      <c r="E7" s="39">
        <f t="shared" ref="E7:E15" si="3">(D7/$B$5)*100</f>
        <v>15.184265615111242</v>
      </c>
      <c r="F7" s="40">
        <v>5317</v>
      </c>
      <c r="G7" s="39">
        <f t="shared" ref="G7:G15" si="4">(F7/$B$5)*100</f>
        <v>8.6282719114616295</v>
      </c>
    </row>
    <row r="8" spans="1:9" ht="45" customHeight="1" x14ac:dyDescent="0.25">
      <c r="A8" s="28" t="s">
        <v>22</v>
      </c>
      <c r="B8" s="37">
        <f t="shared" si="1"/>
        <v>1290</v>
      </c>
      <c r="C8" s="39">
        <f t="shared" si="2"/>
        <v>2.093374227155445</v>
      </c>
      <c r="D8" s="40">
        <v>800</v>
      </c>
      <c r="E8" s="39">
        <f t="shared" si="3"/>
        <v>1.2982165749801211</v>
      </c>
      <c r="F8" s="40">
        <v>490</v>
      </c>
      <c r="G8" s="39">
        <f t="shared" si="4"/>
        <v>0.79515765217532419</v>
      </c>
    </row>
    <row r="9" spans="1:9" ht="45" customHeight="1" x14ac:dyDescent="0.25">
      <c r="A9" s="28" t="s">
        <v>26</v>
      </c>
      <c r="B9" s="37">
        <f t="shared" si="1"/>
        <v>4450</v>
      </c>
      <c r="C9" s="39">
        <f t="shared" si="2"/>
        <v>7.2213296983269242</v>
      </c>
      <c r="D9" s="40">
        <v>2678</v>
      </c>
      <c r="E9" s="39">
        <f t="shared" si="3"/>
        <v>4.3457799847459553</v>
      </c>
      <c r="F9" s="40">
        <v>1772</v>
      </c>
      <c r="G9" s="39">
        <f t="shared" si="4"/>
        <v>2.875549713580968</v>
      </c>
    </row>
    <row r="10" spans="1:9" ht="45" customHeight="1" x14ac:dyDescent="0.25">
      <c r="A10" s="28" t="s">
        <v>67</v>
      </c>
      <c r="B10" s="37">
        <f t="shared" si="1"/>
        <v>4731</v>
      </c>
      <c r="C10" s="39">
        <f t="shared" si="2"/>
        <v>7.6773282702886911</v>
      </c>
      <c r="D10" s="40">
        <v>2853</v>
      </c>
      <c r="E10" s="39">
        <f t="shared" si="3"/>
        <v>4.6297648605228563</v>
      </c>
      <c r="F10" s="40">
        <v>1878</v>
      </c>
      <c r="G10" s="39">
        <f t="shared" si="4"/>
        <v>3.047563409765834</v>
      </c>
    </row>
    <row r="11" spans="1:9" ht="45" customHeight="1" x14ac:dyDescent="0.25">
      <c r="A11" s="28" t="s">
        <v>37</v>
      </c>
      <c r="B11" s="37">
        <f t="shared" si="1"/>
        <v>2656</v>
      </c>
      <c r="C11" s="39">
        <f t="shared" si="2"/>
        <v>4.3100790289340019</v>
      </c>
      <c r="D11" s="40">
        <v>1586</v>
      </c>
      <c r="E11" s="39">
        <f t="shared" si="3"/>
        <v>2.5737143598980898</v>
      </c>
      <c r="F11" s="40">
        <v>1070</v>
      </c>
      <c r="G11" s="39">
        <f t="shared" si="4"/>
        <v>1.736364669035912</v>
      </c>
    </row>
    <row r="12" spans="1:9" ht="45" customHeight="1" x14ac:dyDescent="0.25">
      <c r="A12" s="28" t="s">
        <v>43</v>
      </c>
      <c r="B12" s="37">
        <f t="shared" si="1"/>
        <v>2354</v>
      </c>
      <c r="C12" s="39">
        <f t="shared" si="2"/>
        <v>3.8200022718790061</v>
      </c>
      <c r="D12" s="41">
        <v>1334</v>
      </c>
      <c r="E12" s="39">
        <f t="shared" si="3"/>
        <v>2.1647761387793518</v>
      </c>
      <c r="F12" s="40">
        <v>1020</v>
      </c>
      <c r="G12" s="39">
        <f t="shared" si="4"/>
        <v>1.6552261330996545</v>
      </c>
      <c r="I12" s="1"/>
    </row>
    <row r="13" spans="1:9" ht="45" customHeight="1" x14ac:dyDescent="0.25">
      <c r="A13" s="28" t="s">
        <v>47</v>
      </c>
      <c r="B13" s="37">
        <f t="shared" si="1"/>
        <v>5427</v>
      </c>
      <c r="C13" s="39">
        <f t="shared" si="2"/>
        <v>8.8067766905213958</v>
      </c>
      <c r="D13" s="40">
        <v>2864</v>
      </c>
      <c r="E13" s="39">
        <f t="shared" si="3"/>
        <v>4.6476153384288335</v>
      </c>
      <c r="F13" s="40">
        <v>2563</v>
      </c>
      <c r="G13" s="39">
        <f t="shared" si="4"/>
        <v>4.1591613520925632</v>
      </c>
    </row>
    <row r="14" spans="1:9" ht="45" customHeight="1" x14ac:dyDescent="0.25">
      <c r="A14" s="28" t="s">
        <v>52</v>
      </c>
      <c r="B14" s="37">
        <f t="shared" si="1"/>
        <v>8150</v>
      </c>
      <c r="C14" s="39">
        <f t="shared" si="2"/>
        <v>13.225581357609983</v>
      </c>
      <c r="D14" s="40">
        <v>4750</v>
      </c>
      <c r="E14" s="39">
        <f t="shared" si="3"/>
        <v>7.7081609139444689</v>
      </c>
      <c r="F14" s="40">
        <v>3400</v>
      </c>
      <c r="G14" s="39">
        <f t="shared" si="4"/>
        <v>5.5174204436655145</v>
      </c>
    </row>
    <row r="15" spans="1:9" ht="45" customHeight="1" x14ac:dyDescent="0.25">
      <c r="A15" s="28" t="s">
        <v>56</v>
      </c>
      <c r="B15" s="37">
        <f t="shared" si="1"/>
        <v>15096</v>
      </c>
      <c r="C15" s="39">
        <f t="shared" si="2"/>
        <v>24.497346769874884</v>
      </c>
      <c r="D15" s="40">
        <v>8378</v>
      </c>
      <c r="E15" s="39">
        <f t="shared" si="3"/>
        <v>13.595573081479317</v>
      </c>
      <c r="F15" s="40">
        <v>6718</v>
      </c>
      <c r="G15" s="39">
        <f t="shared" si="4"/>
        <v>10.901773688395567</v>
      </c>
    </row>
    <row r="16" spans="1:9" ht="16.5" customHeight="1" x14ac:dyDescent="0.25">
      <c r="A16" s="42" t="s">
        <v>234</v>
      </c>
      <c r="B16" s="42"/>
      <c r="C16" s="42"/>
      <c r="D16" s="42"/>
      <c r="E16" s="42"/>
      <c r="F16" s="42"/>
      <c r="G16" s="4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6"/>
  <sheetViews>
    <sheetView zoomScaleNormal="100" workbookViewId="0">
      <selection activeCell="E9" sqref="E9"/>
    </sheetView>
  </sheetViews>
  <sheetFormatPr baseColWidth="10" defaultRowHeight="15" x14ac:dyDescent="0.25"/>
  <cols>
    <col min="1" max="1" width="68.7109375" customWidth="1"/>
    <col min="2" max="2" width="21.42578125" style="3" customWidth="1"/>
    <col min="3" max="3" width="18.85546875" style="3" customWidth="1"/>
    <col min="6" max="6" width="24.42578125" customWidth="1"/>
  </cols>
  <sheetData>
    <row r="2" spans="1:6" ht="18.75" x14ac:dyDescent="0.25">
      <c r="A2" s="22"/>
      <c r="B2" s="22"/>
      <c r="C2" s="22"/>
    </row>
    <row r="3" spans="1:6" ht="18.75" x14ac:dyDescent="0.25">
      <c r="A3" s="22"/>
      <c r="B3" s="22"/>
      <c r="C3" s="22"/>
    </row>
    <row r="4" spans="1:6" ht="24" customHeight="1" x14ac:dyDescent="0.25">
      <c r="A4" s="47" t="s">
        <v>68</v>
      </c>
      <c r="B4" s="47"/>
      <c r="C4" s="47"/>
    </row>
    <row r="5" spans="1:6" x14ac:dyDescent="0.25">
      <c r="A5" s="48" t="s">
        <v>69</v>
      </c>
      <c r="B5" s="48" t="s">
        <v>70</v>
      </c>
      <c r="C5" s="48"/>
    </row>
    <row r="6" spans="1:6" x14ac:dyDescent="0.25">
      <c r="A6" s="48"/>
      <c r="B6" s="48"/>
      <c r="C6" s="48"/>
    </row>
    <row r="7" spans="1:6" x14ac:dyDescent="0.25">
      <c r="A7" s="48"/>
      <c r="B7" s="49" t="s">
        <v>8</v>
      </c>
      <c r="C7" s="49" t="s">
        <v>9</v>
      </c>
    </row>
    <row r="8" spans="1:6" x14ac:dyDescent="0.25">
      <c r="A8" s="50" t="s">
        <v>5</v>
      </c>
      <c r="B8" s="51">
        <f>SUM(B9:B29)</f>
        <v>10219</v>
      </c>
      <c r="C8" s="49">
        <f>SUM(C9:C29)</f>
        <v>99.899999999999991</v>
      </c>
      <c r="F8" s="3"/>
    </row>
    <row r="9" spans="1:6" ht="22.5" customHeight="1" x14ac:dyDescent="0.25">
      <c r="A9" s="52" t="s">
        <v>71</v>
      </c>
      <c r="B9" s="51">
        <v>1002</v>
      </c>
      <c r="C9" s="49">
        <v>5.4</v>
      </c>
    </row>
    <row r="10" spans="1:6" ht="20.25" customHeight="1" x14ac:dyDescent="0.25">
      <c r="A10" s="52" t="s">
        <v>72</v>
      </c>
      <c r="B10" s="49">
        <v>60</v>
      </c>
      <c r="C10" s="49">
        <v>0.2</v>
      </c>
      <c r="D10" s="5"/>
      <c r="E10" s="5"/>
      <c r="F10" s="5"/>
    </row>
    <row r="11" spans="1:6" ht="21" customHeight="1" x14ac:dyDescent="0.25">
      <c r="A11" s="52" t="s">
        <v>73</v>
      </c>
      <c r="B11" s="51">
        <v>288</v>
      </c>
      <c r="C11" s="49">
        <v>4.5</v>
      </c>
      <c r="D11" s="5"/>
      <c r="E11" s="5"/>
      <c r="F11" s="5"/>
    </row>
    <row r="12" spans="1:6" ht="22.5" customHeight="1" x14ac:dyDescent="0.25">
      <c r="A12" s="52" t="s">
        <v>74</v>
      </c>
      <c r="B12" s="49">
        <v>84</v>
      </c>
      <c r="C12" s="49">
        <v>0.6</v>
      </c>
    </row>
    <row r="13" spans="1:6" ht="28.5" customHeight="1" x14ac:dyDescent="0.25">
      <c r="A13" s="53" t="s">
        <v>75</v>
      </c>
      <c r="B13" s="49">
        <v>9</v>
      </c>
      <c r="C13" s="49">
        <v>0.2</v>
      </c>
    </row>
    <row r="14" spans="1:6" ht="25.5" customHeight="1" x14ac:dyDescent="0.25">
      <c r="A14" s="52" t="s">
        <v>76</v>
      </c>
      <c r="B14" s="49">
        <v>308</v>
      </c>
      <c r="C14" s="49">
        <v>1.6</v>
      </c>
      <c r="D14" s="6"/>
      <c r="E14" s="6"/>
    </row>
    <row r="15" spans="1:6" ht="28.5" customHeight="1" x14ac:dyDescent="0.25">
      <c r="A15" s="53" t="s">
        <v>77</v>
      </c>
      <c r="B15" s="51">
        <v>6594</v>
      </c>
      <c r="C15" s="49">
        <v>66.8</v>
      </c>
      <c r="D15" s="5"/>
      <c r="E15" s="5"/>
    </row>
    <row r="16" spans="1:6" ht="25.5" customHeight="1" x14ac:dyDescent="0.25">
      <c r="A16" s="52" t="s">
        <v>78</v>
      </c>
      <c r="B16" s="49">
        <v>164</v>
      </c>
      <c r="C16" s="49">
        <v>0.8</v>
      </c>
      <c r="D16" s="5"/>
      <c r="E16" s="5"/>
    </row>
    <row r="17" spans="1:5" ht="22.5" customHeight="1" x14ac:dyDescent="0.25">
      <c r="A17" s="52" t="s">
        <v>79</v>
      </c>
      <c r="B17" s="51">
        <v>645</v>
      </c>
      <c r="C17" s="49">
        <v>6.7</v>
      </c>
      <c r="D17" s="5"/>
      <c r="E17" s="5"/>
    </row>
    <row r="18" spans="1:5" ht="24" customHeight="1" x14ac:dyDescent="0.25">
      <c r="A18" s="52" t="s">
        <v>80</v>
      </c>
      <c r="B18" s="49">
        <v>76</v>
      </c>
      <c r="C18" s="49">
        <v>1.1000000000000001</v>
      </c>
    </row>
    <row r="19" spans="1:5" ht="27" customHeight="1" x14ac:dyDescent="0.25">
      <c r="A19" s="52" t="s">
        <v>81</v>
      </c>
      <c r="B19" s="51">
        <v>181</v>
      </c>
      <c r="C19" s="49">
        <v>1.3</v>
      </c>
    </row>
    <row r="20" spans="1:5" ht="22.5" customHeight="1" x14ac:dyDescent="0.25">
      <c r="A20" s="52" t="s">
        <v>82</v>
      </c>
      <c r="B20" s="49">
        <v>27</v>
      </c>
      <c r="C20" s="49">
        <v>0.2</v>
      </c>
    </row>
    <row r="21" spans="1:5" ht="23.25" customHeight="1" x14ac:dyDescent="0.25">
      <c r="A21" s="52" t="s">
        <v>83</v>
      </c>
      <c r="B21" s="49">
        <v>50</v>
      </c>
      <c r="C21" s="49">
        <v>0.5</v>
      </c>
    </row>
    <row r="22" spans="1:5" ht="25.5" customHeight="1" x14ac:dyDescent="0.25">
      <c r="A22" s="52" t="s">
        <v>84</v>
      </c>
      <c r="B22" s="49">
        <v>12</v>
      </c>
      <c r="C22" s="49">
        <v>0.1</v>
      </c>
    </row>
    <row r="23" spans="1:5" ht="25.5" customHeight="1" x14ac:dyDescent="0.25">
      <c r="A23" s="53" t="s">
        <v>85</v>
      </c>
      <c r="B23" s="49">
        <v>5</v>
      </c>
      <c r="C23" s="49">
        <v>0</v>
      </c>
    </row>
    <row r="24" spans="1:5" ht="24.75" customHeight="1" x14ac:dyDescent="0.25">
      <c r="A24" s="52" t="s">
        <v>86</v>
      </c>
      <c r="B24" s="51">
        <v>55</v>
      </c>
      <c r="C24" s="49">
        <v>0.9</v>
      </c>
    </row>
    <row r="25" spans="1:5" ht="30" customHeight="1" x14ac:dyDescent="0.25">
      <c r="A25" s="53" t="s">
        <v>87</v>
      </c>
      <c r="B25" s="51">
        <v>328</v>
      </c>
      <c r="C25" s="49">
        <v>1.6</v>
      </c>
    </row>
    <row r="26" spans="1:5" ht="24.75" customHeight="1" x14ac:dyDescent="0.25">
      <c r="A26" s="52" t="s">
        <v>88</v>
      </c>
      <c r="B26" s="51">
        <v>53</v>
      </c>
      <c r="C26" s="49">
        <v>0.4</v>
      </c>
    </row>
    <row r="27" spans="1:5" ht="24.75" customHeight="1" x14ac:dyDescent="0.25">
      <c r="A27" s="52" t="s">
        <v>89</v>
      </c>
      <c r="B27" s="49">
        <v>1</v>
      </c>
      <c r="C27" s="49">
        <v>3.5</v>
      </c>
    </row>
    <row r="28" spans="1:5" ht="22.5" customHeight="1" x14ac:dyDescent="0.25">
      <c r="A28" s="52" t="s">
        <v>90</v>
      </c>
      <c r="B28" s="49">
        <v>1</v>
      </c>
      <c r="C28" s="49">
        <v>0</v>
      </c>
    </row>
    <row r="29" spans="1:5" ht="24.75" customHeight="1" x14ac:dyDescent="0.25">
      <c r="A29" s="52" t="s">
        <v>91</v>
      </c>
      <c r="B29" s="51">
        <v>276</v>
      </c>
      <c r="C29" s="49">
        <v>3.5</v>
      </c>
    </row>
    <row r="30" spans="1:5" ht="15.75" customHeight="1" x14ac:dyDescent="0.25">
      <c r="A30" s="54" t="s">
        <v>235</v>
      </c>
      <c r="B30" s="54"/>
      <c r="C30" s="54"/>
    </row>
    <row r="31" spans="1:5" x14ac:dyDescent="0.25">
      <c r="A31" s="21"/>
      <c r="B31" s="21"/>
      <c r="C31" s="21"/>
    </row>
    <row r="32" spans="1:5" x14ac:dyDescent="0.25">
      <c r="A32" s="21"/>
      <c r="B32" s="21"/>
      <c r="C32" s="21"/>
    </row>
    <row r="33" spans="1:7" x14ac:dyDescent="0.25">
      <c r="A33" s="21"/>
      <c r="B33" s="21"/>
      <c r="C33" s="21"/>
      <c r="F33" s="7"/>
      <c r="G33" s="7"/>
    </row>
    <row r="34" spans="1:7" x14ac:dyDescent="0.25">
      <c r="B34" s="7"/>
      <c r="C34" s="7"/>
      <c r="F34" s="3"/>
      <c r="G34" s="8"/>
    </row>
    <row r="35" spans="1:7" x14ac:dyDescent="0.25">
      <c r="A35" s="4"/>
      <c r="F35" s="3"/>
      <c r="G35" s="8"/>
    </row>
    <row r="36" spans="1:7" x14ac:dyDescent="0.25">
      <c r="A36" s="4"/>
      <c r="F36" s="3"/>
      <c r="G36" s="8"/>
    </row>
    <row r="37" spans="1:7" x14ac:dyDescent="0.25">
      <c r="A37" s="4"/>
      <c r="F37" s="3"/>
      <c r="G37" s="8"/>
    </row>
    <row r="38" spans="1:7" x14ac:dyDescent="0.25">
      <c r="A38" s="4"/>
      <c r="F38" s="3"/>
      <c r="G38" s="8"/>
    </row>
    <row r="39" spans="1:7" x14ac:dyDescent="0.25">
      <c r="A39" s="4"/>
      <c r="F39" s="3"/>
      <c r="G39" s="8"/>
    </row>
    <row r="40" spans="1:7" x14ac:dyDescent="0.25">
      <c r="A40" s="4"/>
      <c r="F40" s="3"/>
      <c r="G40" s="9"/>
    </row>
    <row r="41" spans="1:7" x14ac:dyDescent="0.25">
      <c r="A41" s="4"/>
      <c r="F41" s="3"/>
      <c r="G41" s="8"/>
    </row>
    <row r="42" spans="1:7" x14ac:dyDescent="0.25">
      <c r="A42" s="4"/>
      <c r="F42" s="3"/>
      <c r="G42" s="8"/>
    </row>
    <row r="43" spans="1:7" x14ac:dyDescent="0.25">
      <c r="A43" s="4"/>
      <c r="F43" s="3"/>
      <c r="G43" s="8"/>
    </row>
    <row r="44" spans="1:7" x14ac:dyDescent="0.25">
      <c r="A44" s="4"/>
      <c r="F44" s="3"/>
      <c r="G44" s="8"/>
    </row>
    <row r="45" spans="1:7" x14ac:dyDescent="0.25">
      <c r="A45" s="4"/>
      <c r="F45" s="3"/>
      <c r="G45" s="8"/>
    </row>
    <row r="46" spans="1:7" x14ac:dyDescent="0.25">
      <c r="A46" s="4"/>
      <c r="F46" s="3"/>
      <c r="G46" s="8"/>
    </row>
    <row r="47" spans="1:7" x14ac:dyDescent="0.25">
      <c r="A47" s="4"/>
      <c r="F47" s="3"/>
      <c r="G47" s="8"/>
    </row>
    <row r="48" spans="1:7" x14ac:dyDescent="0.25">
      <c r="A48" s="4"/>
      <c r="F48" s="3"/>
      <c r="G48" s="8"/>
    </row>
    <row r="49" spans="1:7" x14ac:dyDescent="0.25">
      <c r="A49" s="4"/>
      <c r="F49" s="3"/>
      <c r="G49" s="8"/>
    </row>
    <row r="50" spans="1:7" x14ac:dyDescent="0.25">
      <c r="A50" s="4"/>
      <c r="F50" s="3"/>
      <c r="G50" s="8"/>
    </row>
    <row r="51" spans="1:7" x14ac:dyDescent="0.25">
      <c r="A51" s="4"/>
      <c r="F51" s="3"/>
      <c r="G51" s="8"/>
    </row>
    <row r="52" spans="1:7" x14ac:dyDescent="0.25">
      <c r="A52" s="4"/>
      <c r="F52" s="3"/>
      <c r="G52" s="8"/>
    </row>
    <row r="53" spans="1:7" x14ac:dyDescent="0.25">
      <c r="A53" s="4"/>
      <c r="F53" s="3"/>
      <c r="G53" s="8"/>
    </row>
    <row r="54" spans="1:7" x14ac:dyDescent="0.25">
      <c r="A54" s="4"/>
      <c r="F54" s="3"/>
      <c r="G54" s="8"/>
    </row>
    <row r="55" spans="1:7" x14ac:dyDescent="0.25">
      <c r="A55" s="4"/>
      <c r="F55" s="3"/>
      <c r="G55" s="8"/>
    </row>
    <row r="56" spans="1:7" x14ac:dyDescent="0.25">
      <c r="A56" s="4"/>
    </row>
  </sheetData>
  <mergeCells count="9">
    <mergeCell ref="A31:C31"/>
    <mergeCell ref="A32:C32"/>
    <mergeCell ref="A33:C33"/>
    <mergeCell ref="A2:C2"/>
    <mergeCell ref="A3:C3"/>
    <mergeCell ref="A4:C4"/>
    <mergeCell ref="A5:A7"/>
    <mergeCell ref="B5:C6"/>
    <mergeCell ref="A30:C30"/>
  </mergeCells>
  <pageMargins left="0.84" right="0.7" top="0.42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5"/>
  <sheetViews>
    <sheetView workbookViewId="0">
      <selection sqref="A1:B1048576"/>
    </sheetView>
  </sheetViews>
  <sheetFormatPr baseColWidth="10" defaultRowHeight="15" x14ac:dyDescent="0.25"/>
  <cols>
    <col min="1" max="1" width="71.7109375" customWidth="1"/>
    <col min="2" max="2" width="25.85546875" customWidth="1"/>
    <col min="3" max="3" width="19.42578125" customWidth="1"/>
    <col min="6" max="6" width="41.7109375" customWidth="1"/>
  </cols>
  <sheetData>
    <row r="2" spans="1:3" ht="24.75" customHeight="1" x14ac:dyDescent="0.25">
      <c r="A2" s="59" t="s">
        <v>92</v>
      </c>
      <c r="B2" s="59"/>
      <c r="C2" s="59"/>
    </row>
    <row r="3" spans="1:3" ht="18.75" customHeight="1" x14ac:dyDescent="0.25">
      <c r="A3" s="55" t="s">
        <v>93</v>
      </c>
      <c r="B3" s="55" t="s">
        <v>8</v>
      </c>
      <c r="C3" s="55" t="s">
        <v>9</v>
      </c>
    </row>
    <row r="4" spans="1:3" x14ac:dyDescent="0.25">
      <c r="A4" s="55" t="s">
        <v>5</v>
      </c>
      <c r="B4" s="56">
        <f>SUM(B5:B23)</f>
        <v>552</v>
      </c>
      <c r="C4" s="56">
        <f>SUM(C5:C23)</f>
        <v>99.999999999999972</v>
      </c>
    </row>
    <row r="5" spans="1:3" ht="25.5" customHeight="1" x14ac:dyDescent="0.25">
      <c r="A5" s="55" t="s">
        <v>94</v>
      </c>
      <c r="B5" s="56">
        <v>23</v>
      </c>
      <c r="C5" s="57">
        <f>(B5/$B$4)*100</f>
        <v>4.1666666666666661</v>
      </c>
    </row>
    <row r="6" spans="1:3" ht="25.5" customHeight="1" x14ac:dyDescent="0.25">
      <c r="A6" s="55" t="s">
        <v>95</v>
      </c>
      <c r="B6" s="56">
        <v>6</v>
      </c>
      <c r="C6" s="57">
        <f t="shared" ref="C6:C23" si="0">(B6/$B$4)*100</f>
        <v>1.0869565217391304</v>
      </c>
    </row>
    <row r="7" spans="1:3" ht="25.5" customHeight="1" x14ac:dyDescent="0.25">
      <c r="A7" s="55" t="s">
        <v>96</v>
      </c>
      <c r="B7" s="56">
        <v>39</v>
      </c>
      <c r="C7" s="57">
        <f t="shared" si="0"/>
        <v>7.0652173913043477</v>
      </c>
    </row>
    <row r="8" spans="1:3" ht="25.5" customHeight="1" x14ac:dyDescent="0.25">
      <c r="A8" s="55" t="s">
        <v>97</v>
      </c>
      <c r="B8" s="56">
        <v>22</v>
      </c>
      <c r="C8" s="57">
        <f t="shared" si="0"/>
        <v>3.9855072463768111</v>
      </c>
    </row>
    <row r="9" spans="1:3" ht="25.5" customHeight="1" x14ac:dyDescent="0.25">
      <c r="A9" s="55" t="s">
        <v>98</v>
      </c>
      <c r="B9" s="56">
        <v>19</v>
      </c>
      <c r="C9" s="57">
        <f t="shared" si="0"/>
        <v>3.4420289855072466</v>
      </c>
    </row>
    <row r="10" spans="1:3" ht="27.75" customHeight="1" x14ac:dyDescent="0.25">
      <c r="A10" s="55" t="s">
        <v>99</v>
      </c>
      <c r="B10" s="56">
        <v>66</v>
      </c>
      <c r="C10" s="57">
        <f t="shared" si="0"/>
        <v>11.956521739130435</v>
      </c>
    </row>
    <row r="11" spans="1:3" ht="27.75" customHeight="1" x14ac:dyDescent="0.25">
      <c r="A11" s="55" t="s">
        <v>100</v>
      </c>
      <c r="B11" s="56">
        <v>10</v>
      </c>
      <c r="C11" s="57">
        <f t="shared" si="0"/>
        <v>1.8115942028985508</v>
      </c>
    </row>
    <row r="12" spans="1:3" ht="26.25" customHeight="1" x14ac:dyDescent="0.25">
      <c r="A12" s="55" t="s">
        <v>101</v>
      </c>
      <c r="B12" s="56">
        <v>12</v>
      </c>
      <c r="C12" s="57">
        <f t="shared" si="0"/>
        <v>2.1739130434782608</v>
      </c>
    </row>
    <row r="13" spans="1:3" ht="24" customHeight="1" x14ac:dyDescent="0.25">
      <c r="A13" s="55" t="s">
        <v>102</v>
      </c>
      <c r="B13" s="56">
        <v>20</v>
      </c>
      <c r="C13" s="57">
        <f t="shared" si="0"/>
        <v>3.6231884057971016</v>
      </c>
    </row>
    <row r="14" spans="1:3" ht="25.5" customHeight="1" x14ac:dyDescent="0.25">
      <c r="A14" s="55" t="s">
        <v>103</v>
      </c>
      <c r="B14" s="56">
        <v>7</v>
      </c>
      <c r="C14" s="57">
        <f t="shared" si="0"/>
        <v>1.2681159420289856</v>
      </c>
    </row>
    <row r="15" spans="1:3" ht="25.5" customHeight="1" x14ac:dyDescent="0.25">
      <c r="A15" s="55" t="s">
        <v>104</v>
      </c>
      <c r="B15" s="56">
        <v>0</v>
      </c>
      <c r="C15" s="57">
        <f t="shared" si="0"/>
        <v>0</v>
      </c>
    </row>
    <row r="16" spans="1:3" ht="22.5" customHeight="1" x14ac:dyDescent="0.25">
      <c r="A16" s="55" t="s">
        <v>105</v>
      </c>
      <c r="B16" s="56">
        <v>4</v>
      </c>
      <c r="C16" s="57">
        <f t="shared" si="0"/>
        <v>0.72463768115942029</v>
      </c>
    </row>
    <row r="17" spans="1:7" ht="24.75" customHeight="1" x14ac:dyDescent="0.25">
      <c r="A17" s="55" t="s">
        <v>106</v>
      </c>
      <c r="B17" s="56">
        <v>1</v>
      </c>
      <c r="C17" s="57">
        <f t="shared" si="0"/>
        <v>0.18115942028985507</v>
      </c>
    </row>
    <row r="18" spans="1:7" ht="25.5" customHeight="1" x14ac:dyDescent="0.25">
      <c r="A18" s="55" t="s">
        <v>107</v>
      </c>
      <c r="B18" s="56">
        <v>7</v>
      </c>
      <c r="C18" s="57">
        <f t="shared" si="0"/>
        <v>1.2681159420289856</v>
      </c>
    </row>
    <row r="19" spans="1:7" ht="25.5" customHeight="1" x14ac:dyDescent="0.25">
      <c r="A19" s="55" t="s">
        <v>108</v>
      </c>
      <c r="B19" s="58">
        <v>237</v>
      </c>
      <c r="C19" s="57">
        <f t="shared" si="0"/>
        <v>42.934782608695656</v>
      </c>
    </row>
    <row r="20" spans="1:7" ht="24" customHeight="1" x14ac:dyDescent="0.25">
      <c r="A20" s="55" t="s">
        <v>109</v>
      </c>
      <c r="B20" s="58">
        <v>2</v>
      </c>
      <c r="C20" s="57">
        <f t="shared" si="0"/>
        <v>0.36231884057971014</v>
      </c>
    </row>
    <row r="21" spans="1:7" ht="25.5" customHeight="1" x14ac:dyDescent="0.25">
      <c r="A21" s="55" t="s">
        <v>110</v>
      </c>
      <c r="B21" s="56">
        <v>2</v>
      </c>
      <c r="C21" s="57">
        <f t="shared" si="0"/>
        <v>0.36231884057971014</v>
      </c>
    </row>
    <row r="22" spans="1:7" ht="23.25" customHeight="1" x14ac:dyDescent="0.25">
      <c r="A22" s="55" t="s">
        <v>111</v>
      </c>
      <c r="B22" s="56">
        <v>29</v>
      </c>
      <c r="C22" s="57">
        <f t="shared" si="0"/>
        <v>5.2536231884057969</v>
      </c>
    </row>
    <row r="23" spans="1:7" ht="35.25" customHeight="1" x14ac:dyDescent="0.25">
      <c r="A23" s="55" t="s">
        <v>112</v>
      </c>
      <c r="B23" s="56">
        <v>46</v>
      </c>
      <c r="C23" s="57">
        <f t="shared" si="0"/>
        <v>8.3333333333333321</v>
      </c>
    </row>
    <row r="24" spans="1:7" x14ac:dyDescent="0.25">
      <c r="A24" s="60" t="s">
        <v>236</v>
      </c>
      <c r="B24" s="60"/>
      <c r="C24" s="60"/>
    </row>
    <row r="26" spans="1:7" x14ac:dyDescent="0.25">
      <c r="B26" s="10"/>
      <c r="G26" s="10"/>
    </row>
    <row r="27" spans="1:7" x14ac:dyDescent="0.25">
      <c r="A27" s="11"/>
      <c r="F27" s="11"/>
    </row>
    <row r="28" spans="1:7" x14ac:dyDescent="0.25">
      <c r="A28" s="11"/>
      <c r="F28" s="11"/>
    </row>
    <row r="29" spans="1:7" x14ac:dyDescent="0.25">
      <c r="A29" s="11"/>
      <c r="F29" s="11"/>
    </row>
    <row r="30" spans="1:7" x14ac:dyDescent="0.25">
      <c r="A30" s="11"/>
      <c r="F30" s="11"/>
    </row>
    <row r="31" spans="1:7" x14ac:dyDescent="0.25">
      <c r="A31" s="11"/>
      <c r="F31" s="11"/>
    </row>
    <row r="32" spans="1:7" x14ac:dyDescent="0.25">
      <c r="A32" s="11"/>
      <c r="F32" s="11"/>
    </row>
    <row r="33" spans="1:6" x14ac:dyDescent="0.25">
      <c r="A33" s="11"/>
      <c r="F33" s="11"/>
    </row>
    <row r="34" spans="1:6" x14ac:dyDescent="0.25">
      <c r="A34" s="11"/>
      <c r="F34" s="11"/>
    </row>
    <row r="35" spans="1:6" x14ac:dyDescent="0.25">
      <c r="A35" s="11"/>
      <c r="F35" s="11"/>
    </row>
    <row r="36" spans="1:6" x14ac:dyDescent="0.25">
      <c r="A36" s="11"/>
      <c r="F36" s="11"/>
    </row>
    <row r="37" spans="1:6" x14ac:dyDescent="0.25">
      <c r="A37" s="11"/>
      <c r="F37" s="11"/>
    </row>
    <row r="38" spans="1:6" x14ac:dyDescent="0.25">
      <c r="A38" s="11"/>
      <c r="F38" s="11"/>
    </row>
    <row r="39" spans="1:6" x14ac:dyDescent="0.25">
      <c r="A39" s="11"/>
      <c r="F39" s="11"/>
    </row>
    <row r="40" spans="1:6" x14ac:dyDescent="0.25">
      <c r="A40" s="11"/>
      <c r="F40" s="11"/>
    </row>
    <row r="41" spans="1:6" x14ac:dyDescent="0.25">
      <c r="A41" s="11"/>
      <c r="F41" s="11"/>
    </row>
    <row r="42" spans="1:6" x14ac:dyDescent="0.25">
      <c r="A42" s="11"/>
      <c r="F42" s="11"/>
    </row>
    <row r="43" spans="1:6" x14ac:dyDescent="0.25">
      <c r="A43" s="11"/>
      <c r="F43" s="11"/>
    </row>
    <row r="44" spans="1:6" x14ac:dyDescent="0.25">
      <c r="A44" s="11"/>
      <c r="F44" s="11"/>
    </row>
    <row r="45" spans="1:6" x14ac:dyDescent="0.25">
      <c r="A45" s="11"/>
      <c r="F45" s="11"/>
    </row>
  </sheetData>
  <pageMargins left="0.82" right="0.7" top="0.93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49"/>
  <sheetViews>
    <sheetView workbookViewId="0">
      <selection activeCell="J18" sqref="J18"/>
    </sheetView>
  </sheetViews>
  <sheetFormatPr baseColWidth="10" defaultColWidth="13.42578125" defaultRowHeight="15" x14ac:dyDescent="0.25"/>
  <cols>
    <col min="1" max="1" width="12.28515625" customWidth="1"/>
    <col min="2" max="2" width="26.85546875" style="3" customWidth="1"/>
    <col min="3" max="3" width="12.140625" customWidth="1"/>
    <col min="4" max="4" width="13.140625" customWidth="1"/>
    <col min="5" max="5" width="12" customWidth="1"/>
    <col min="6" max="6" width="12.28515625" customWidth="1"/>
    <col min="7" max="7" width="11.28515625" customWidth="1"/>
    <col min="8" max="8" width="12.140625" customWidth="1"/>
  </cols>
  <sheetData>
    <row r="3" spans="1:8" x14ac:dyDescent="0.25">
      <c r="A3" s="70" t="s">
        <v>128</v>
      </c>
      <c r="B3" s="70"/>
      <c r="C3" s="70"/>
      <c r="D3" s="70"/>
      <c r="E3" s="70"/>
      <c r="F3" s="70"/>
      <c r="G3" s="70"/>
      <c r="H3" s="70"/>
    </row>
    <row r="4" spans="1:8" ht="15" customHeight="1" x14ac:dyDescent="0.25">
      <c r="A4" s="70"/>
      <c r="B4" s="70"/>
      <c r="C4" s="70"/>
      <c r="D4" s="70"/>
      <c r="E4" s="70"/>
      <c r="F4" s="70"/>
      <c r="G4" s="70"/>
      <c r="H4" s="70"/>
    </row>
    <row r="5" spans="1:8" ht="12.75" customHeight="1" x14ac:dyDescent="0.25">
      <c r="A5" s="70" t="s">
        <v>129</v>
      </c>
      <c r="B5" s="70"/>
      <c r="C5" s="64"/>
      <c r="D5" s="64"/>
      <c r="E5" s="70" t="s">
        <v>130</v>
      </c>
      <c r="F5" s="70"/>
      <c r="G5" s="70"/>
      <c r="H5" s="70"/>
    </row>
    <row r="6" spans="1:8" x14ac:dyDescent="0.25">
      <c r="A6" s="70"/>
      <c r="B6" s="70"/>
      <c r="C6" s="70" t="s">
        <v>131</v>
      </c>
      <c r="D6" s="70"/>
      <c r="E6" s="70" t="s">
        <v>132</v>
      </c>
      <c r="F6" s="70"/>
      <c r="G6" s="70" t="s">
        <v>133</v>
      </c>
      <c r="H6" s="70"/>
    </row>
    <row r="7" spans="1:8" x14ac:dyDescent="0.25">
      <c r="A7" s="70"/>
      <c r="B7" s="70"/>
      <c r="C7" s="64" t="s">
        <v>8</v>
      </c>
      <c r="D7" s="64" t="s">
        <v>9</v>
      </c>
      <c r="E7" s="64" t="s">
        <v>8</v>
      </c>
      <c r="F7" s="64" t="s">
        <v>9</v>
      </c>
      <c r="G7" s="64" t="s">
        <v>134</v>
      </c>
      <c r="H7" s="64" t="s">
        <v>9</v>
      </c>
    </row>
    <row r="8" spans="1:8" ht="14.25" customHeight="1" x14ac:dyDescent="0.25">
      <c r="A8" s="70" t="s">
        <v>5</v>
      </c>
      <c r="B8" s="70"/>
      <c r="C8" s="65">
        <f t="shared" ref="C8:H8" si="0">SUM(C9:C48)</f>
        <v>3333</v>
      </c>
      <c r="D8" s="66">
        <f t="shared" si="0"/>
        <v>99.999999999999986</v>
      </c>
      <c r="E8" s="65">
        <f>SUM(E9:E48)</f>
        <v>1418</v>
      </c>
      <c r="F8" s="66">
        <f t="shared" si="0"/>
        <v>42.544254425442531</v>
      </c>
      <c r="G8" s="65">
        <f>SUM(G9:G48)</f>
        <v>1915</v>
      </c>
      <c r="H8" s="66">
        <f t="shared" si="0"/>
        <v>57.455745574557447</v>
      </c>
    </row>
    <row r="9" spans="1:8" ht="15" customHeight="1" x14ac:dyDescent="0.25">
      <c r="A9" s="72" t="s">
        <v>11</v>
      </c>
      <c r="B9" s="63" t="s">
        <v>12</v>
      </c>
      <c r="C9" s="65">
        <f>SUM(G9+E9)</f>
        <v>567</v>
      </c>
      <c r="D9" s="66">
        <f>(C9/$C$8)*100</f>
        <v>17.011701170117011</v>
      </c>
      <c r="E9" s="65">
        <v>245</v>
      </c>
      <c r="F9" s="66">
        <f>(E9/$C$8)*100</f>
        <v>7.3507350735073498</v>
      </c>
      <c r="G9" s="65">
        <v>322</v>
      </c>
      <c r="H9" s="66">
        <f>(G9/$C$8)*100</f>
        <v>9.6609660966096609</v>
      </c>
    </row>
    <row r="10" spans="1:8" ht="15.75" customHeight="1" x14ac:dyDescent="0.25">
      <c r="A10" s="72"/>
      <c r="B10" s="63" t="s">
        <v>135</v>
      </c>
      <c r="C10" s="65">
        <f t="shared" ref="C10:C48" si="1">SUM(G10+E10)</f>
        <v>228</v>
      </c>
      <c r="D10" s="66">
        <f t="shared" ref="D10:D48" si="2">(C10/$C$8)*100</f>
        <v>6.8406840684068406</v>
      </c>
      <c r="E10" s="65">
        <v>105</v>
      </c>
      <c r="F10" s="66">
        <f t="shared" ref="F10:F48" si="3">(E10/$C$8)*100</f>
        <v>3.1503150315031503</v>
      </c>
      <c r="G10" s="65">
        <v>123</v>
      </c>
      <c r="H10" s="66">
        <f t="shared" ref="H10:H48" si="4">(G10/$C$8)*100</f>
        <v>3.6903690369036903</v>
      </c>
    </row>
    <row r="11" spans="1:8" ht="17.25" customHeight="1" x14ac:dyDescent="0.25">
      <c r="A11" s="72"/>
      <c r="B11" s="63" t="s">
        <v>14</v>
      </c>
      <c r="C11" s="65">
        <f t="shared" si="1"/>
        <v>229</v>
      </c>
      <c r="D11" s="66">
        <f t="shared" si="2"/>
        <v>6.8706870687068715</v>
      </c>
      <c r="E11" s="65">
        <v>83</v>
      </c>
      <c r="F11" s="66">
        <f t="shared" si="3"/>
        <v>2.4902490249024902</v>
      </c>
      <c r="G11" s="65">
        <v>146</v>
      </c>
      <c r="H11" s="66">
        <f t="shared" si="4"/>
        <v>4.3804380438043804</v>
      </c>
    </row>
    <row r="12" spans="1:8" ht="12.75" customHeight="1" x14ac:dyDescent="0.25">
      <c r="A12" s="72" t="s">
        <v>15</v>
      </c>
      <c r="B12" s="63" t="s">
        <v>16</v>
      </c>
      <c r="C12" s="65">
        <f t="shared" si="1"/>
        <v>79</v>
      </c>
      <c r="D12" s="66">
        <f t="shared" si="2"/>
        <v>2.3702370237023702</v>
      </c>
      <c r="E12" s="65">
        <v>53</v>
      </c>
      <c r="F12" s="66">
        <f t="shared" si="3"/>
        <v>1.5901590159015901</v>
      </c>
      <c r="G12" s="65">
        <v>26</v>
      </c>
      <c r="H12" s="66">
        <f t="shared" si="4"/>
        <v>0.78007800780078007</v>
      </c>
    </row>
    <row r="13" spans="1:8" ht="13.5" customHeight="1" x14ac:dyDescent="0.25">
      <c r="A13" s="72"/>
      <c r="B13" s="63" t="s">
        <v>17</v>
      </c>
      <c r="C13" s="65">
        <f t="shared" si="1"/>
        <v>204</v>
      </c>
      <c r="D13" s="66">
        <f t="shared" si="2"/>
        <v>6.1206120612061206</v>
      </c>
      <c r="E13" s="65">
        <v>78</v>
      </c>
      <c r="F13" s="66">
        <f t="shared" si="3"/>
        <v>2.3402340234023402</v>
      </c>
      <c r="G13" s="65">
        <v>126</v>
      </c>
      <c r="H13" s="66">
        <f t="shared" si="4"/>
        <v>3.7803780378037803</v>
      </c>
    </row>
    <row r="14" spans="1:8" x14ac:dyDescent="0.25">
      <c r="A14" s="72"/>
      <c r="B14" s="63" t="s">
        <v>18</v>
      </c>
      <c r="C14" s="65">
        <f t="shared" si="1"/>
        <v>69</v>
      </c>
      <c r="D14" s="66">
        <f t="shared" si="2"/>
        <v>2.0702070207020702</v>
      </c>
      <c r="E14" s="67">
        <v>26</v>
      </c>
      <c r="F14" s="66">
        <f t="shared" si="3"/>
        <v>0.78007800780078007</v>
      </c>
      <c r="G14" s="65">
        <v>43</v>
      </c>
      <c r="H14" s="66">
        <f t="shared" si="4"/>
        <v>1.2901290129012901</v>
      </c>
    </row>
    <row r="15" spans="1:8" ht="18" customHeight="1" x14ac:dyDescent="0.25">
      <c r="A15" s="72"/>
      <c r="B15" s="63" t="s">
        <v>19</v>
      </c>
      <c r="C15" s="65">
        <f t="shared" si="1"/>
        <v>0</v>
      </c>
      <c r="D15" s="66">
        <f t="shared" si="2"/>
        <v>0</v>
      </c>
      <c r="E15" s="65">
        <v>0</v>
      </c>
      <c r="F15" s="66">
        <f t="shared" si="3"/>
        <v>0</v>
      </c>
      <c r="G15" s="65">
        <v>0</v>
      </c>
      <c r="H15" s="66">
        <f t="shared" si="4"/>
        <v>0</v>
      </c>
    </row>
    <row r="16" spans="1:8" ht="13.5" customHeight="1" x14ac:dyDescent="0.25">
      <c r="A16" s="72"/>
      <c r="B16" s="63" t="s">
        <v>20</v>
      </c>
      <c r="C16" s="65">
        <f t="shared" si="1"/>
        <v>1</v>
      </c>
      <c r="D16" s="66">
        <f t="shared" si="2"/>
        <v>3.0003000300030006E-2</v>
      </c>
      <c r="E16" s="65">
        <v>0</v>
      </c>
      <c r="F16" s="66">
        <f t="shared" si="3"/>
        <v>0</v>
      </c>
      <c r="G16" s="65">
        <v>1</v>
      </c>
      <c r="H16" s="66">
        <f t="shared" si="4"/>
        <v>3.0003000300030006E-2</v>
      </c>
    </row>
    <row r="17" spans="1:8" x14ac:dyDescent="0.25">
      <c r="A17" s="72"/>
      <c r="B17" s="63" t="s">
        <v>21</v>
      </c>
      <c r="C17" s="65">
        <f t="shared" si="1"/>
        <v>7</v>
      </c>
      <c r="D17" s="66">
        <f t="shared" si="2"/>
        <v>0.21002100210021002</v>
      </c>
      <c r="E17" s="65">
        <v>4</v>
      </c>
      <c r="F17" s="66">
        <f t="shared" si="3"/>
        <v>0.12001200120012002</v>
      </c>
      <c r="G17" s="65">
        <v>3</v>
      </c>
      <c r="H17" s="66">
        <f t="shared" si="4"/>
        <v>9.0009000900090008E-2</v>
      </c>
    </row>
    <row r="18" spans="1:8" ht="15.75" customHeight="1" x14ac:dyDescent="0.25">
      <c r="A18" s="72" t="s">
        <v>22</v>
      </c>
      <c r="B18" s="63" t="s">
        <v>23</v>
      </c>
      <c r="C18" s="65">
        <f t="shared" si="1"/>
        <v>16</v>
      </c>
      <c r="D18" s="66">
        <f t="shared" si="2"/>
        <v>0.4800480048004801</v>
      </c>
      <c r="E18" s="65">
        <v>10</v>
      </c>
      <c r="F18" s="66">
        <f t="shared" si="3"/>
        <v>0.30003000300030003</v>
      </c>
      <c r="G18" s="65">
        <v>6</v>
      </c>
      <c r="H18" s="66">
        <f t="shared" si="4"/>
        <v>0.18001800180018002</v>
      </c>
    </row>
    <row r="19" spans="1:8" ht="13.5" customHeight="1" x14ac:dyDescent="0.25">
      <c r="A19" s="72"/>
      <c r="B19" s="63" t="s">
        <v>24</v>
      </c>
      <c r="C19" s="65">
        <f t="shared" si="1"/>
        <v>19</v>
      </c>
      <c r="D19" s="66">
        <f t="shared" si="2"/>
        <v>0.57005700570057005</v>
      </c>
      <c r="E19" s="65">
        <v>15</v>
      </c>
      <c r="F19" s="66">
        <f t="shared" si="3"/>
        <v>0.45004500450045004</v>
      </c>
      <c r="G19" s="65">
        <v>4</v>
      </c>
      <c r="H19" s="66">
        <f t="shared" si="4"/>
        <v>0.12001200120012002</v>
      </c>
    </row>
    <row r="20" spans="1:8" ht="17.25" customHeight="1" x14ac:dyDescent="0.25">
      <c r="A20" s="72"/>
      <c r="B20" s="63" t="s">
        <v>25</v>
      </c>
      <c r="C20" s="65">
        <f t="shared" si="1"/>
        <v>105</v>
      </c>
      <c r="D20" s="66">
        <f t="shared" si="2"/>
        <v>3.1503150315031503</v>
      </c>
      <c r="E20" s="65">
        <v>30</v>
      </c>
      <c r="F20" s="66">
        <f t="shared" si="3"/>
        <v>0.90009000900090008</v>
      </c>
      <c r="G20" s="65">
        <v>75</v>
      </c>
      <c r="H20" s="66">
        <f t="shared" si="4"/>
        <v>2.2502250225022502</v>
      </c>
    </row>
    <row r="21" spans="1:8" ht="14.25" customHeight="1" x14ac:dyDescent="0.25">
      <c r="A21" s="72" t="s">
        <v>26</v>
      </c>
      <c r="B21" s="63" t="s">
        <v>27</v>
      </c>
      <c r="C21" s="65">
        <f t="shared" si="1"/>
        <v>119</v>
      </c>
      <c r="D21" s="66">
        <f t="shared" si="2"/>
        <v>3.5703570357035703</v>
      </c>
      <c r="E21" s="65">
        <v>56</v>
      </c>
      <c r="F21" s="66">
        <f t="shared" si="3"/>
        <v>1.6801680168016802</v>
      </c>
      <c r="G21" s="65">
        <v>63</v>
      </c>
      <c r="H21" s="66">
        <f t="shared" si="4"/>
        <v>1.8901890189018902</v>
      </c>
    </row>
    <row r="22" spans="1:8" x14ac:dyDescent="0.25">
      <c r="A22" s="72"/>
      <c r="B22" s="63" t="s">
        <v>28</v>
      </c>
      <c r="C22" s="65">
        <f t="shared" si="1"/>
        <v>134</v>
      </c>
      <c r="D22" s="66">
        <f t="shared" si="2"/>
        <v>4.0204020402040204</v>
      </c>
      <c r="E22" s="65">
        <v>59</v>
      </c>
      <c r="F22" s="66">
        <f t="shared" si="3"/>
        <v>1.7701770177017702</v>
      </c>
      <c r="G22" s="65">
        <v>75</v>
      </c>
      <c r="H22" s="66">
        <f t="shared" si="4"/>
        <v>2.2502250225022502</v>
      </c>
    </row>
    <row r="23" spans="1:8" x14ac:dyDescent="0.25">
      <c r="A23" s="72"/>
      <c r="B23" s="63" t="s">
        <v>29</v>
      </c>
      <c r="C23" s="65">
        <f t="shared" si="1"/>
        <v>39</v>
      </c>
      <c r="D23" s="66">
        <f t="shared" si="2"/>
        <v>1.1701170117011701</v>
      </c>
      <c r="E23" s="65">
        <v>14</v>
      </c>
      <c r="F23" s="66">
        <f t="shared" si="3"/>
        <v>0.42004200420042004</v>
      </c>
      <c r="G23" s="65">
        <v>25</v>
      </c>
      <c r="H23" s="66">
        <f t="shared" si="4"/>
        <v>0.75007500750075007</v>
      </c>
    </row>
    <row r="24" spans="1:8" ht="16.5" customHeight="1" x14ac:dyDescent="0.25">
      <c r="A24" s="72"/>
      <c r="B24" s="63" t="s">
        <v>30</v>
      </c>
      <c r="C24" s="65">
        <f t="shared" si="1"/>
        <v>23</v>
      </c>
      <c r="D24" s="66">
        <f t="shared" si="2"/>
        <v>0.69006900690069006</v>
      </c>
      <c r="E24" s="65">
        <v>4</v>
      </c>
      <c r="F24" s="66">
        <f t="shared" si="3"/>
        <v>0.12001200120012002</v>
      </c>
      <c r="G24" s="65">
        <v>19</v>
      </c>
      <c r="H24" s="66">
        <f t="shared" si="4"/>
        <v>0.57005700570057005</v>
      </c>
    </row>
    <row r="25" spans="1:8" ht="18.75" customHeight="1" x14ac:dyDescent="0.25">
      <c r="A25" s="72" t="s">
        <v>67</v>
      </c>
      <c r="B25" s="63" t="s">
        <v>32</v>
      </c>
      <c r="C25" s="65">
        <f t="shared" si="1"/>
        <v>43</v>
      </c>
      <c r="D25" s="66">
        <f t="shared" si="2"/>
        <v>1.2901290129012901</v>
      </c>
      <c r="E25" s="65">
        <v>22</v>
      </c>
      <c r="F25" s="66">
        <f t="shared" si="3"/>
        <v>0.66006600660066006</v>
      </c>
      <c r="G25" s="65">
        <v>21</v>
      </c>
      <c r="H25" s="66">
        <f t="shared" si="4"/>
        <v>0.63006300630063006</v>
      </c>
    </row>
    <row r="26" spans="1:8" x14ac:dyDescent="0.25">
      <c r="A26" s="72"/>
      <c r="B26" s="63" t="s">
        <v>33</v>
      </c>
      <c r="C26" s="65">
        <f t="shared" si="1"/>
        <v>74</v>
      </c>
      <c r="D26" s="66">
        <f t="shared" si="2"/>
        <v>2.2202220222022202</v>
      </c>
      <c r="E26" s="65">
        <v>23</v>
      </c>
      <c r="F26" s="66">
        <f t="shared" si="3"/>
        <v>0.69006900690069006</v>
      </c>
      <c r="G26" s="65">
        <v>51</v>
      </c>
      <c r="H26" s="66">
        <f t="shared" si="4"/>
        <v>1.5301530153015301</v>
      </c>
    </row>
    <row r="27" spans="1:8" ht="15.75" customHeight="1" x14ac:dyDescent="0.25">
      <c r="A27" s="72"/>
      <c r="B27" s="63" t="s">
        <v>34</v>
      </c>
      <c r="C27" s="65">
        <f t="shared" si="1"/>
        <v>86</v>
      </c>
      <c r="D27" s="66">
        <f t="shared" si="2"/>
        <v>2.5802580258025802</v>
      </c>
      <c r="E27" s="65">
        <v>34</v>
      </c>
      <c r="F27" s="66">
        <f t="shared" si="3"/>
        <v>1.0201020102010201</v>
      </c>
      <c r="G27" s="65">
        <v>52</v>
      </c>
      <c r="H27" s="66">
        <f t="shared" si="4"/>
        <v>1.5601560156015601</v>
      </c>
    </row>
    <row r="28" spans="1:8" ht="12" customHeight="1" x14ac:dyDescent="0.25">
      <c r="A28" s="72"/>
      <c r="B28" s="63" t="s">
        <v>35</v>
      </c>
      <c r="C28" s="65">
        <f t="shared" si="1"/>
        <v>0</v>
      </c>
      <c r="D28" s="66">
        <f t="shared" si="2"/>
        <v>0</v>
      </c>
      <c r="E28" s="65">
        <v>0</v>
      </c>
      <c r="F28" s="66">
        <f t="shared" si="3"/>
        <v>0</v>
      </c>
      <c r="G28" s="65">
        <v>0</v>
      </c>
      <c r="H28" s="66">
        <f t="shared" si="4"/>
        <v>0</v>
      </c>
    </row>
    <row r="29" spans="1:8" ht="15" customHeight="1" x14ac:dyDescent="0.25">
      <c r="A29" s="72"/>
      <c r="B29" s="63" t="s">
        <v>136</v>
      </c>
      <c r="C29" s="65">
        <f t="shared" si="1"/>
        <v>0</v>
      </c>
      <c r="D29" s="66">
        <f t="shared" si="2"/>
        <v>0</v>
      </c>
      <c r="E29" s="65">
        <v>0</v>
      </c>
      <c r="F29" s="66">
        <f t="shared" si="3"/>
        <v>0</v>
      </c>
      <c r="G29" s="65">
        <v>0</v>
      </c>
      <c r="H29" s="66">
        <f t="shared" si="4"/>
        <v>0</v>
      </c>
    </row>
    <row r="30" spans="1:8" x14ac:dyDescent="0.25">
      <c r="A30" s="72" t="s">
        <v>37</v>
      </c>
      <c r="B30" s="63" t="s">
        <v>38</v>
      </c>
      <c r="C30" s="65">
        <f t="shared" si="1"/>
        <v>5</v>
      </c>
      <c r="D30" s="66">
        <f t="shared" si="2"/>
        <v>0.15001500150015001</v>
      </c>
      <c r="E30" s="65">
        <v>1</v>
      </c>
      <c r="F30" s="66">
        <f t="shared" si="3"/>
        <v>3.0003000300030006E-2</v>
      </c>
      <c r="G30" s="65">
        <v>4</v>
      </c>
      <c r="H30" s="66">
        <f t="shared" si="4"/>
        <v>0.12001200120012002</v>
      </c>
    </row>
    <row r="31" spans="1:8" ht="12" customHeight="1" x14ac:dyDescent="0.25">
      <c r="A31" s="72"/>
      <c r="B31" s="63" t="s">
        <v>39</v>
      </c>
      <c r="C31" s="65">
        <f t="shared" si="1"/>
        <v>0</v>
      </c>
      <c r="D31" s="66">
        <f t="shared" si="2"/>
        <v>0</v>
      </c>
      <c r="E31" s="65">
        <v>0</v>
      </c>
      <c r="F31" s="66">
        <f t="shared" si="3"/>
        <v>0</v>
      </c>
      <c r="G31" s="65">
        <v>0</v>
      </c>
      <c r="H31" s="66">
        <f t="shared" si="4"/>
        <v>0</v>
      </c>
    </row>
    <row r="32" spans="1:8" ht="12" customHeight="1" x14ac:dyDescent="0.25">
      <c r="A32" s="72"/>
      <c r="B32" s="63" t="s">
        <v>40</v>
      </c>
      <c r="C32" s="65">
        <f t="shared" si="1"/>
        <v>49</v>
      </c>
      <c r="D32" s="66">
        <f t="shared" si="2"/>
        <v>1.4701470147014701</v>
      </c>
      <c r="E32" s="65">
        <v>10</v>
      </c>
      <c r="F32" s="66">
        <f t="shared" si="3"/>
        <v>0.30003000300030003</v>
      </c>
      <c r="G32" s="65">
        <v>39</v>
      </c>
      <c r="H32" s="66">
        <f t="shared" si="4"/>
        <v>1.1701170117011701</v>
      </c>
    </row>
    <row r="33" spans="1:8" ht="12" customHeight="1" x14ac:dyDescent="0.25">
      <c r="A33" s="72"/>
      <c r="B33" s="63" t="s">
        <v>41</v>
      </c>
      <c r="C33" s="65">
        <f t="shared" si="1"/>
        <v>104</v>
      </c>
      <c r="D33" s="66">
        <f t="shared" si="2"/>
        <v>3.1203120312031203</v>
      </c>
      <c r="E33" s="65">
        <v>40</v>
      </c>
      <c r="F33" s="66">
        <f t="shared" si="3"/>
        <v>1.2001200120012001</v>
      </c>
      <c r="G33" s="65">
        <v>64</v>
      </c>
      <c r="H33" s="66">
        <f t="shared" si="4"/>
        <v>1.9201920192019204</v>
      </c>
    </row>
    <row r="34" spans="1:8" ht="13.5" customHeight="1" x14ac:dyDescent="0.25">
      <c r="A34" s="72"/>
      <c r="B34" s="63" t="s">
        <v>42</v>
      </c>
      <c r="C34" s="65">
        <f t="shared" si="1"/>
        <v>97</v>
      </c>
      <c r="D34" s="66">
        <f t="shared" si="2"/>
        <v>2.9102910291029103</v>
      </c>
      <c r="E34" s="65">
        <v>35</v>
      </c>
      <c r="F34" s="66">
        <f t="shared" si="3"/>
        <v>1.0501050105010501</v>
      </c>
      <c r="G34" s="65">
        <v>62</v>
      </c>
      <c r="H34" s="66">
        <f t="shared" si="4"/>
        <v>1.8601860186018602</v>
      </c>
    </row>
    <row r="35" spans="1:8" x14ac:dyDescent="0.25">
      <c r="A35" s="72" t="s">
        <v>43</v>
      </c>
      <c r="B35" s="63" t="s">
        <v>44</v>
      </c>
      <c r="C35" s="65">
        <f t="shared" si="1"/>
        <v>0</v>
      </c>
      <c r="D35" s="66">
        <v>0</v>
      </c>
      <c r="E35" s="65">
        <v>0</v>
      </c>
      <c r="F35" s="66">
        <f t="shared" si="3"/>
        <v>0</v>
      </c>
      <c r="G35" s="65">
        <v>0</v>
      </c>
      <c r="H35" s="66">
        <f>(G35/$C$8)*100</f>
        <v>0</v>
      </c>
    </row>
    <row r="36" spans="1:8" ht="13.5" customHeight="1" x14ac:dyDescent="0.25">
      <c r="A36" s="72"/>
      <c r="B36" s="63" t="s">
        <v>45</v>
      </c>
      <c r="C36" s="65">
        <f t="shared" si="1"/>
        <v>17</v>
      </c>
      <c r="D36" s="66">
        <f t="shared" si="2"/>
        <v>0.51005100510051005</v>
      </c>
      <c r="E36" s="65">
        <v>8</v>
      </c>
      <c r="F36" s="66">
        <f t="shared" si="3"/>
        <v>0.24002400240024005</v>
      </c>
      <c r="G36" s="65">
        <v>9</v>
      </c>
      <c r="H36" s="66">
        <f t="shared" si="4"/>
        <v>0.27002700270027002</v>
      </c>
    </row>
    <row r="37" spans="1:8" x14ac:dyDescent="0.25">
      <c r="A37" s="72"/>
      <c r="B37" s="63" t="s">
        <v>46</v>
      </c>
      <c r="C37" s="65">
        <f t="shared" si="1"/>
        <v>574</v>
      </c>
      <c r="D37" s="66">
        <f t="shared" si="2"/>
        <v>17.22172217221722</v>
      </c>
      <c r="E37" s="65">
        <v>233</v>
      </c>
      <c r="F37" s="66">
        <f t="shared" si="3"/>
        <v>6.9906990699069897</v>
      </c>
      <c r="G37" s="65">
        <v>341</v>
      </c>
      <c r="H37" s="66">
        <f t="shared" si="4"/>
        <v>10.231023102310232</v>
      </c>
    </row>
    <row r="38" spans="1:8" x14ac:dyDescent="0.25">
      <c r="A38" s="72" t="s">
        <v>47</v>
      </c>
      <c r="B38" s="63" t="s">
        <v>48</v>
      </c>
      <c r="C38" s="65">
        <f t="shared" si="1"/>
        <v>0</v>
      </c>
      <c r="D38" s="66">
        <f t="shared" si="2"/>
        <v>0</v>
      </c>
      <c r="E38" s="65">
        <v>0</v>
      </c>
      <c r="F38" s="66">
        <f t="shared" si="3"/>
        <v>0</v>
      </c>
      <c r="G38" s="65">
        <v>0</v>
      </c>
      <c r="H38" s="66">
        <f t="shared" si="4"/>
        <v>0</v>
      </c>
    </row>
    <row r="39" spans="1:8" ht="13.5" customHeight="1" x14ac:dyDescent="0.25">
      <c r="A39" s="72"/>
      <c r="B39" s="63" t="s">
        <v>49</v>
      </c>
      <c r="C39" s="65">
        <f t="shared" si="1"/>
        <v>0</v>
      </c>
      <c r="D39" s="66">
        <f t="shared" si="2"/>
        <v>0</v>
      </c>
      <c r="E39" s="65">
        <v>0</v>
      </c>
      <c r="F39" s="66">
        <f t="shared" si="3"/>
        <v>0</v>
      </c>
      <c r="G39" s="65">
        <v>0</v>
      </c>
      <c r="H39" s="66">
        <f t="shared" si="4"/>
        <v>0</v>
      </c>
    </row>
    <row r="40" spans="1:8" x14ac:dyDescent="0.25">
      <c r="A40" s="72"/>
      <c r="B40" s="63" t="s">
        <v>50</v>
      </c>
      <c r="C40" s="65">
        <f t="shared" si="1"/>
        <v>0</v>
      </c>
      <c r="D40" s="66">
        <f t="shared" si="2"/>
        <v>0</v>
      </c>
      <c r="E40" s="65">
        <v>0</v>
      </c>
      <c r="F40" s="66">
        <f t="shared" si="3"/>
        <v>0</v>
      </c>
      <c r="G40" s="65">
        <v>0</v>
      </c>
      <c r="H40" s="66">
        <f t="shared" si="4"/>
        <v>0</v>
      </c>
    </row>
    <row r="41" spans="1:8" ht="12.75" customHeight="1" x14ac:dyDescent="0.25">
      <c r="A41" s="72"/>
      <c r="B41" s="63" t="s">
        <v>51</v>
      </c>
      <c r="C41" s="65">
        <f t="shared" si="1"/>
        <v>0</v>
      </c>
      <c r="D41" s="66">
        <f t="shared" si="2"/>
        <v>0</v>
      </c>
      <c r="E41" s="65">
        <v>0</v>
      </c>
      <c r="F41" s="66">
        <f t="shared" si="3"/>
        <v>0</v>
      </c>
      <c r="G41" s="65">
        <v>0</v>
      </c>
      <c r="H41" s="66">
        <f t="shared" si="4"/>
        <v>0</v>
      </c>
    </row>
    <row r="42" spans="1:8" x14ac:dyDescent="0.25">
      <c r="A42" s="72" t="s">
        <v>52</v>
      </c>
      <c r="B42" s="63" t="s">
        <v>53</v>
      </c>
      <c r="C42" s="65">
        <f t="shared" si="1"/>
        <v>51</v>
      </c>
      <c r="D42" s="66">
        <f t="shared" si="2"/>
        <v>1.5301530153015301</v>
      </c>
      <c r="E42" s="65">
        <v>15</v>
      </c>
      <c r="F42" s="66">
        <f t="shared" si="3"/>
        <v>0.45004500450045004</v>
      </c>
      <c r="G42" s="65">
        <v>36</v>
      </c>
      <c r="H42" s="66">
        <f t="shared" si="4"/>
        <v>1.0801080108010801</v>
      </c>
    </row>
    <row r="43" spans="1:8" ht="14.25" customHeight="1" x14ac:dyDescent="0.25">
      <c r="A43" s="72"/>
      <c r="B43" s="63" t="s">
        <v>54</v>
      </c>
      <c r="C43" s="65">
        <f t="shared" si="1"/>
        <v>0</v>
      </c>
      <c r="D43" s="66">
        <f t="shared" si="2"/>
        <v>0</v>
      </c>
      <c r="E43" s="65">
        <v>0</v>
      </c>
      <c r="F43" s="66">
        <f t="shared" si="3"/>
        <v>0</v>
      </c>
      <c r="G43" s="65">
        <v>0</v>
      </c>
      <c r="H43" s="66">
        <f t="shared" si="4"/>
        <v>0</v>
      </c>
    </row>
    <row r="44" spans="1:8" x14ac:dyDescent="0.25">
      <c r="A44" s="72"/>
      <c r="B44" s="63" t="s">
        <v>55</v>
      </c>
      <c r="C44" s="65">
        <f t="shared" si="1"/>
        <v>9</v>
      </c>
      <c r="D44" s="66">
        <f t="shared" si="2"/>
        <v>0.27002700270027002</v>
      </c>
      <c r="E44" s="65">
        <v>6</v>
      </c>
      <c r="F44" s="66">
        <f t="shared" si="3"/>
        <v>0.18001800180018002</v>
      </c>
      <c r="G44" s="65">
        <v>3</v>
      </c>
      <c r="H44" s="66">
        <f t="shared" si="4"/>
        <v>9.0009000900090008E-2</v>
      </c>
    </row>
    <row r="45" spans="1:8" x14ac:dyDescent="0.25">
      <c r="A45" s="72" t="s">
        <v>56</v>
      </c>
      <c r="B45" s="63" t="s">
        <v>57</v>
      </c>
      <c r="C45" s="65">
        <f t="shared" si="1"/>
        <v>65</v>
      </c>
      <c r="D45" s="66">
        <f t="shared" si="2"/>
        <v>1.9501950195019502</v>
      </c>
      <c r="E45" s="65">
        <v>49</v>
      </c>
      <c r="F45" s="66">
        <f t="shared" si="3"/>
        <v>1.4701470147014701</v>
      </c>
      <c r="G45" s="65">
        <v>16</v>
      </c>
      <c r="H45" s="66">
        <f t="shared" si="4"/>
        <v>0.4800480048004801</v>
      </c>
    </row>
    <row r="46" spans="1:8" ht="12.75" customHeight="1" x14ac:dyDescent="0.25">
      <c r="A46" s="72"/>
      <c r="B46" s="63" t="s">
        <v>58</v>
      </c>
      <c r="C46" s="65">
        <f t="shared" si="1"/>
        <v>320</v>
      </c>
      <c r="D46" s="66">
        <f t="shared" si="2"/>
        <v>9.6009600960096009</v>
      </c>
      <c r="E46" s="65">
        <v>160</v>
      </c>
      <c r="F46" s="66">
        <f t="shared" si="3"/>
        <v>4.8004800480048004</v>
      </c>
      <c r="G46" s="65">
        <v>160</v>
      </c>
      <c r="H46" s="66">
        <f t="shared" si="4"/>
        <v>4.8004800480048004</v>
      </c>
    </row>
    <row r="47" spans="1:8" x14ac:dyDescent="0.25">
      <c r="A47" s="72"/>
      <c r="B47" s="63" t="s">
        <v>59</v>
      </c>
      <c r="C47" s="65">
        <f t="shared" si="1"/>
        <v>0</v>
      </c>
      <c r="D47" s="66">
        <f t="shared" si="2"/>
        <v>0</v>
      </c>
      <c r="E47" s="65">
        <v>0</v>
      </c>
      <c r="F47" s="66">
        <f t="shared" si="3"/>
        <v>0</v>
      </c>
      <c r="G47" s="65">
        <v>0</v>
      </c>
      <c r="H47" s="66">
        <f t="shared" si="4"/>
        <v>0</v>
      </c>
    </row>
    <row r="48" spans="1:8" x14ac:dyDescent="0.25">
      <c r="A48" s="72"/>
      <c r="B48" s="63" t="s">
        <v>60</v>
      </c>
      <c r="C48" s="65">
        <f t="shared" si="1"/>
        <v>0</v>
      </c>
      <c r="D48" s="66">
        <f t="shared" si="2"/>
        <v>0</v>
      </c>
      <c r="E48" s="65">
        <v>0</v>
      </c>
      <c r="F48" s="66">
        <f t="shared" si="3"/>
        <v>0</v>
      </c>
      <c r="G48" s="65">
        <v>0</v>
      </c>
      <c r="H48" s="66">
        <f t="shared" si="4"/>
        <v>0</v>
      </c>
    </row>
    <row r="49" spans="1:8" ht="15" customHeight="1" x14ac:dyDescent="0.25">
      <c r="A49" s="71" t="s">
        <v>237</v>
      </c>
      <c r="B49" s="71"/>
      <c r="C49" s="71"/>
      <c r="D49" s="71"/>
      <c r="E49" s="71"/>
      <c r="F49" s="71"/>
      <c r="G49" s="71"/>
      <c r="H49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49"/>
  <sheetViews>
    <sheetView workbookViewId="0">
      <selection activeCell="I13" sqref="H13:I14"/>
    </sheetView>
  </sheetViews>
  <sheetFormatPr baseColWidth="10" defaultRowHeight="15" x14ac:dyDescent="0.25"/>
  <cols>
    <col min="1" max="1" width="13.28515625" customWidth="1"/>
    <col min="2" max="2" width="24.85546875" style="3" customWidth="1"/>
    <col min="3" max="3" width="12.5703125" customWidth="1"/>
    <col min="4" max="4" width="11.7109375" customWidth="1"/>
    <col min="5" max="5" width="11.5703125" customWidth="1"/>
    <col min="6" max="6" width="12.140625" customWidth="1"/>
    <col min="7" max="7" width="13" customWidth="1"/>
    <col min="8" max="8" width="12.28515625" customWidth="1"/>
  </cols>
  <sheetData>
    <row r="3" spans="1:8" x14ac:dyDescent="0.25">
      <c r="A3" s="70" t="s">
        <v>137</v>
      </c>
      <c r="B3" s="70"/>
      <c r="C3" s="70"/>
      <c r="D3" s="70"/>
      <c r="E3" s="70"/>
      <c r="F3" s="70"/>
      <c r="G3" s="70"/>
      <c r="H3" s="70"/>
    </row>
    <row r="4" spans="1:8" ht="15" customHeight="1" x14ac:dyDescent="0.25">
      <c r="A4" s="70"/>
      <c r="B4" s="70"/>
      <c r="C4" s="70"/>
      <c r="D4" s="70"/>
      <c r="E4" s="70"/>
      <c r="F4" s="70"/>
      <c r="G4" s="70"/>
      <c r="H4" s="70"/>
    </row>
    <row r="5" spans="1:8" ht="20.25" customHeight="1" x14ac:dyDescent="0.25">
      <c r="A5" s="70" t="s">
        <v>129</v>
      </c>
      <c r="B5" s="70"/>
      <c r="C5" s="64"/>
      <c r="D5" s="64"/>
      <c r="E5" s="70" t="s">
        <v>130</v>
      </c>
      <c r="F5" s="70"/>
      <c r="G5" s="70"/>
      <c r="H5" s="70"/>
    </row>
    <row r="6" spans="1:8" x14ac:dyDescent="0.25">
      <c r="A6" s="70"/>
      <c r="B6" s="70"/>
      <c r="C6" s="70" t="s">
        <v>131</v>
      </c>
      <c r="D6" s="70"/>
      <c r="E6" s="70" t="s">
        <v>138</v>
      </c>
      <c r="F6" s="70"/>
      <c r="G6" s="70" t="s">
        <v>139</v>
      </c>
      <c r="H6" s="70"/>
    </row>
    <row r="7" spans="1:8" x14ac:dyDescent="0.25">
      <c r="A7" s="70"/>
      <c r="B7" s="70"/>
      <c r="C7" s="64" t="s">
        <v>8</v>
      </c>
      <c r="D7" s="64" t="s">
        <v>9</v>
      </c>
      <c r="E7" s="64" t="s">
        <v>8</v>
      </c>
      <c r="F7" s="64" t="s">
        <v>9</v>
      </c>
      <c r="G7" s="64" t="s">
        <v>134</v>
      </c>
      <c r="H7" s="64" t="s">
        <v>9</v>
      </c>
    </row>
    <row r="8" spans="1:8" ht="13.5" customHeight="1" x14ac:dyDescent="0.25">
      <c r="A8" s="70" t="s">
        <v>5</v>
      </c>
      <c r="B8" s="70"/>
      <c r="C8" s="65">
        <f t="shared" ref="C8:H8" si="0">SUM(C9:C48)</f>
        <v>3333</v>
      </c>
      <c r="D8" s="66">
        <f t="shared" si="0"/>
        <v>99.999999999999986</v>
      </c>
      <c r="E8" s="65">
        <f>SUM(E9:E48)</f>
        <v>2787</v>
      </c>
      <c r="F8" s="66">
        <f t="shared" si="0"/>
        <v>83.618361836183624</v>
      </c>
      <c r="G8" s="65">
        <f>SUM(G9:G48)</f>
        <v>546</v>
      </c>
      <c r="H8" s="66">
        <f t="shared" si="0"/>
        <v>16.38163816381638</v>
      </c>
    </row>
    <row r="9" spans="1:8" ht="13.5" customHeight="1" x14ac:dyDescent="0.25">
      <c r="A9" s="72" t="s">
        <v>11</v>
      </c>
      <c r="B9" s="63" t="s">
        <v>12</v>
      </c>
      <c r="C9" s="65">
        <f>SUM(G9+E9)</f>
        <v>567</v>
      </c>
      <c r="D9" s="66">
        <f>(C9/$C$8)*100</f>
        <v>17.011701170117011</v>
      </c>
      <c r="E9" s="65">
        <v>526</v>
      </c>
      <c r="F9" s="66">
        <f>(E9/$C$8)*100</f>
        <v>15.781578157815781</v>
      </c>
      <c r="G9" s="65">
        <v>41</v>
      </c>
      <c r="H9" s="66">
        <f>(G9/$C$8)*100</f>
        <v>1.2301230123012301</v>
      </c>
    </row>
    <row r="10" spans="1:8" ht="15.75" customHeight="1" x14ac:dyDescent="0.25">
      <c r="A10" s="72"/>
      <c r="B10" s="63" t="s">
        <v>135</v>
      </c>
      <c r="C10" s="65">
        <f t="shared" ref="C10:C48" si="1">SUM(G10+E10)</f>
        <v>228</v>
      </c>
      <c r="D10" s="66">
        <f t="shared" ref="D10:D48" si="2">(C10/$C$8)*100</f>
        <v>6.8406840684068406</v>
      </c>
      <c r="E10" s="65">
        <v>193</v>
      </c>
      <c r="F10" s="66">
        <f t="shared" ref="F10:F48" si="3">(E10/$C$8)*100</f>
        <v>5.7905790579057905</v>
      </c>
      <c r="G10" s="65">
        <v>35</v>
      </c>
      <c r="H10" s="66">
        <f t="shared" ref="H10:H48" si="4">(G10/$C$8)*100</f>
        <v>1.0501050105010501</v>
      </c>
    </row>
    <row r="11" spans="1:8" ht="14.25" customHeight="1" x14ac:dyDescent="0.25">
      <c r="A11" s="72"/>
      <c r="B11" s="63" t="s">
        <v>14</v>
      </c>
      <c r="C11" s="65">
        <f t="shared" si="1"/>
        <v>229</v>
      </c>
      <c r="D11" s="66">
        <f t="shared" si="2"/>
        <v>6.8706870687068715</v>
      </c>
      <c r="E11" s="65">
        <v>195</v>
      </c>
      <c r="F11" s="66">
        <f t="shared" si="3"/>
        <v>5.8505850585058505</v>
      </c>
      <c r="G11" s="65">
        <v>34</v>
      </c>
      <c r="H11" s="66">
        <f t="shared" si="4"/>
        <v>1.0201020102010201</v>
      </c>
    </row>
    <row r="12" spans="1:8" ht="14.25" customHeight="1" x14ac:dyDescent="0.25">
      <c r="A12" s="72" t="s">
        <v>15</v>
      </c>
      <c r="B12" s="63" t="s">
        <v>16</v>
      </c>
      <c r="C12" s="65">
        <f t="shared" si="1"/>
        <v>79</v>
      </c>
      <c r="D12" s="66">
        <f t="shared" si="2"/>
        <v>2.3702370237023702</v>
      </c>
      <c r="E12" s="65">
        <v>64</v>
      </c>
      <c r="F12" s="66">
        <f t="shared" si="3"/>
        <v>1.9201920192019204</v>
      </c>
      <c r="G12" s="65">
        <v>15</v>
      </c>
      <c r="H12" s="66">
        <f t="shared" si="4"/>
        <v>0.45004500450045004</v>
      </c>
    </row>
    <row r="13" spans="1:8" ht="13.5" customHeight="1" x14ac:dyDescent="0.25">
      <c r="A13" s="72"/>
      <c r="B13" s="63" t="s">
        <v>17</v>
      </c>
      <c r="C13" s="65">
        <f t="shared" si="1"/>
        <v>204</v>
      </c>
      <c r="D13" s="66">
        <f t="shared" si="2"/>
        <v>6.1206120612061206</v>
      </c>
      <c r="E13" s="65">
        <v>172</v>
      </c>
      <c r="F13" s="66">
        <f t="shared" si="3"/>
        <v>5.1605160516051605</v>
      </c>
      <c r="G13" s="65">
        <v>32</v>
      </c>
      <c r="H13" s="66">
        <f t="shared" si="4"/>
        <v>0.9600960096009602</v>
      </c>
    </row>
    <row r="14" spans="1:8" x14ac:dyDescent="0.25">
      <c r="A14" s="72"/>
      <c r="B14" s="63" t="s">
        <v>18</v>
      </c>
      <c r="C14" s="65">
        <f t="shared" si="1"/>
        <v>69</v>
      </c>
      <c r="D14" s="66">
        <f t="shared" si="2"/>
        <v>2.0702070207020702</v>
      </c>
      <c r="E14" s="67">
        <v>64</v>
      </c>
      <c r="F14" s="66">
        <f t="shared" si="3"/>
        <v>1.9201920192019204</v>
      </c>
      <c r="G14" s="65">
        <v>5</v>
      </c>
      <c r="H14" s="66">
        <f t="shared" si="4"/>
        <v>0.15001500150015001</v>
      </c>
    </row>
    <row r="15" spans="1:8" ht="17.25" customHeight="1" x14ac:dyDescent="0.25">
      <c r="A15" s="72"/>
      <c r="B15" s="63" t="s">
        <v>19</v>
      </c>
      <c r="C15" s="65">
        <f t="shared" si="1"/>
        <v>0</v>
      </c>
      <c r="D15" s="66">
        <f t="shared" si="2"/>
        <v>0</v>
      </c>
      <c r="E15" s="65">
        <v>0</v>
      </c>
      <c r="F15" s="66">
        <f t="shared" si="3"/>
        <v>0</v>
      </c>
      <c r="G15" s="65">
        <v>0</v>
      </c>
      <c r="H15" s="66">
        <f t="shared" si="4"/>
        <v>0</v>
      </c>
    </row>
    <row r="16" spans="1:8" ht="12" customHeight="1" x14ac:dyDescent="0.25">
      <c r="A16" s="72"/>
      <c r="B16" s="63" t="s">
        <v>20</v>
      </c>
      <c r="C16" s="65">
        <f t="shared" si="1"/>
        <v>1</v>
      </c>
      <c r="D16" s="66">
        <f t="shared" si="2"/>
        <v>3.0003000300030006E-2</v>
      </c>
      <c r="E16" s="65">
        <v>1</v>
      </c>
      <c r="F16" s="66">
        <f t="shared" si="3"/>
        <v>3.0003000300030006E-2</v>
      </c>
      <c r="G16" s="65">
        <v>0</v>
      </c>
      <c r="H16" s="66">
        <f t="shared" si="4"/>
        <v>0</v>
      </c>
    </row>
    <row r="17" spans="1:8" x14ac:dyDescent="0.25">
      <c r="A17" s="72"/>
      <c r="B17" s="63" t="s">
        <v>21</v>
      </c>
      <c r="C17" s="65">
        <f t="shared" si="1"/>
        <v>7</v>
      </c>
      <c r="D17" s="66">
        <f t="shared" si="2"/>
        <v>0.21002100210021002</v>
      </c>
      <c r="E17" s="65">
        <v>6</v>
      </c>
      <c r="F17" s="66">
        <f t="shared" si="3"/>
        <v>0.18001800180018002</v>
      </c>
      <c r="G17" s="65">
        <v>1</v>
      </c>
      <c r="H17" s="66">
        <f t="shared" si="4"/>
        <v>3.0003000300030006E-2</v>
      </c>
    </row>
    <row r="18" spans="1:8" ht="15.75" customHeight="1" x14ac:dyDescent="0.25">
      <c r="A18" s="72" t="s">
        <v>22</v>
      </c>
      <c r="B18" s="63" t="s">
        <v>23</v>
      </c>
      <c r="C18" s="65">
        <f t="shared" si="1"/>
        <v>16</v>
      </c>
      <c r="D18" s="66">
        <f t="shared" si="2"/>
        <v>0.4800480048004801</v>
      </c>
      <c r="E18" s="65">
        <v>9</v>
      </c>
      <c r="F18" s="66">
        <f t="shared" si="3"/>
        <v>0.27002700270027002</v>
      </c>
      <c r="G18" s="65">
        <v>7</v>
      </c>
      <c r="H18" s="66">
        <f t="shared" si="4"/>
        <v>0.21002100210021002</v>
      </c>
    </row>
    <row r="19" spans="1:8" ht="12.75" customHeight="1" x14ac:dyDescent="0.25">
      <c r="A19" s="72"/>
      <c r="B19" s="63" t="s">
        <v>24</v>
      </c>
      <c r="C19" s="65">
        <f t="shared" si="1"/>
        <v>19</v>
      </c>
      <c r="D19" s="66">
        <f t="shared" si="2"/>
        <v>0.57005700570057005</v>
      </c>
      <c r="E19" s="65">
        <v>12</v>
      </c>
      <c r="F19" s="66">
        <f t="shared" si="3"/>
        <v>0.36003600360036003</v>
      </c>
      <c r="G19" s="65">
        <v>7</v>
      </c>
      <c r="H19" s="66">
        <f t="shared" si="4"/>
        <v>0.21002100210021002</v>
      </c>
    </row>
    <row r="20" spans="1:8" ht="12.75" customHeight="1" x14ac:dyDescent="0.25">
      <c r="A20" s="72"/>
      <c r="B20" s="63" t="s">
        <v>25</v>
      </c>
      <c r="C20" s="65">
        <f t="shared" si="1"/>
        <v>105</v>
      </c>
      <c r="D20" s="66">
        <f t="shared" si="2"/>
        <v>3.1503150315031503</v>
      </c>
      <c r="E20" s="65">
        <v>81</v>
      </c>
      <c r="F20" s="66">
        <f t="shared" si="3"/>
        <v>2.4302430243024302</v>
      </c>
      <c r="G20" s="65">
        <v>24</v>
      </c>
      <c r="H20" s="66">
        <f t="shared" si="4"/>
        <v>0.72007200720072007</v>
      </c>
    </row>
    <row r="21" spans="1:8" x14ac:dyDescent="0.25">
      <c r="A21" s="72" t="s">
        <v>26</v>
      </c>
      <c r="B21" s="63" t="s">
        <v>27</v>
      </c>
      <c r="C21" s="65">
        <f t="shared" si="1"/>
        <v>119</v>
      </c>
      <c r="D21" s="66">
        <f t="shared" si="2"/>
        <v>3.5703570357035703</v>
      </c>
      <c r="E21" s="65">
        <v>98</v>
      </c>
      <c r="F21" s="66">
        <f t="shared" si="3"/>
        <v>2.9402940294029403</v>
      </c>
      <c r="G21" s="65">
        <v>21</v>
      </c>
      <c r="H21" s="66">
        <f t="shared" si="4"/>
        <v>0.63006300630063006</v>
      </c>
    </row>
    <row r="22" spans="1:8" x14ac:dyDescent="0.25">
      <c r="A22" s="72"/>
      <c r="B22" s="63" t="s">
        <v>28</v>
      </c>
      <c r="C22" s="65">
        <f t="shared" si="1"/>
        <v>134</v>
      </c>
      <c r="D22" s="66">
        <f t="shared" si="2"/>
        <v>4.0204020402040204</v>
      </c>
      <c r="E22" s="65">
        <v>129</v>
      </c>
      <c r="F22" s="66">
        <f t="shared" si="3"/>
        <v>3.8703870387038699</v>
      </c>
      <c r="G22" s="65">
        <v>5</v>
      </c>
      <c r="H22" s="66">
        <f t="shared" si="4"/>
        <v>0.15001500150015001</v>
      </c>
    </row>
    <row r="23" spans="1:8" x14ac:dyDescent="0.25">
      <c r="A23" s="72"/>
      <c r="B23" s="63" t="s">
        <v>29</v>
      </c>
      <c r="C23" s="65">
        <f t="shared" si="1"/>
        <v>39</v>
      </c>
      <c r="D23" s="66">
        <f t="shared" si="2"/>
        <v>1.1701170117011701</v>
      </c>
      <c r="E23" s="65">
        <v>39</v>
      </c>
      <c r="F23" s="66">
        <f t="shared" si="3"/>
        <v>1.1701170117011701</v>
      </c>
      <c r="G23" s="65">
        <v>0</v>
      </c>
      <c r="H23" s="66">
        <f t="shared" si="4"/>
        <v>0</v>
      </c>
    </row>
    <row r="24" spans="1:8" ht="15.75" customHeight="1" x14ac:dyDescent="0.25">
      <c r="A24" s="72"/>
      <c r="B24" s="63" t="s">
        <v>30</v>
      </c>
      <c r="C24" s="65">
        <f t="shared" si="1"/>
        <v>23</v>
      </c>
      <c r="D24" s="66">
        <f t="shared" si="2"/>
        <v>0.69006900690069006</v>
      </c>
      <c r="E24" s="65">
        <v>17</v>
      </c>
      <c r="F24" s="66">
        <f t="shared" si="3"/>
        <v>0.51005100510051005</v>
      </c>
      <c r="G24" s="65">
        <v>6</v>
      </c>
      <c r="H24" s="66">
        <f t="shared" si="4"/>
        <v>0.18001800180018002</v>
      </c>
    </row>
    <row r="25" spans="1:8" x14ac:dyDescent="0.25">
      <c r="A25" s="72" t="s">
        <v>67</v>
      </c>
      <c r="B25" s="63" t="s">
        <v>32</v>
      </c>
      <c r="C25" s="65">
        <f t="shared" si="1"/>
        <v>43</v>
      </c>
      <c r="D25" s="66">
        <f t="shared" si="2"/>
        <v>1.2901290129012901</v>
      </c>
      <c r="E25" s="65">
        <v>40</v>
      </c>
      <c r="F25" s="66">
        <f t="shared" si="3"/>
        <v>1.2001200120012001</v>
      </c>
      <c r="G25" s="65">
        <v>3</v>
      </c>
      <c r="H25" s="66">
        <f t="shared" si="4"/>
        <v>9.0009000900090008E-2</v>
      </c>
    </row>
    <row r="26" spans="1:8" x14ac:dyDescent="0.25">
      <c r="A26" s="72"/>
      <c r="B26" s="63" t="s">
        <v>33</v>
      </c>
      <c r="C26" s="65">
        <f t="shared" si="1"/>
        <v>74</v>
      </c>
      <c r="D26" s="66">
        <f t="shared" si="2"/>
        <v>2.2202220222022202</v>
      </c>
      <c r="E26" s="65">
        <v>52</v>
      </c>
      <c r="F26" s="66">
        <f t="shared" si="3"/>
        <v>1.5601560156015601</v>
      </c>
      <c r="G26" s="65">
        <v>22</v>
      </c>
      <c r="H26" s="66">
        <f t="shared" si="4"/>
        <v>0.66006600660066006</v>
      </c>
    </row>
    <row r="27" spans="1:8" ht="17.25" customHeight="1" x14ac:dyDescent="0.25">
      <c r="A27" s="72"/>
      <c r="B27" s="63" t="s">
        <v>34</v>
      </c>
      <c r="C27" s="65">
        <f t="shared" si="1"/>
        <v>86</v>
      </c>
      <c r="D27" s="66">
        <f t="shared" si="2"/>
        <v>2.5802580258025802</v>
      </c>
      <c r="E27" s="65">
        <v>68</v>
      </c>
      <c r="F27" s="66">
        <f t="shared" si="3"/>
        <v>2.0402040204020402</v>
      </c>
      <c r="G27" s="65">
        <v>18</v>
      </c>
      <c r="H27" s="66">
        <f t="shared" si="4"/>
        <v>0.54005400540054005</v>
      </c>
    </row>
    <row r="28" spans="1:8" ht="13.5" customHeight="1" x14ac:dyDescent="0.25">
      <c r="A28" s="72"/>
      <c r="B28" s="63" t="s">
        <v>35</v>
      </c>
      <c r="C28" s="65">
        <f t="shared" si="1"/>
        <v>0</v>
      </c>
      <c r="D28" s="66">
        <f t="shared" si="2"/>
        <v>0</v>
      </c>
      <c r="E28" s="65">
        <v>0</v>
      </c>
      <c r="F28" s="66">
        <f t="shared" si="3"/>
        <v>0</v>
      </c>
      <c r="G28" s="65">
        <v>0</v>
      </c>
      <c r="H28" s="66">
        <f t="shared" si="4"/>
        <v>0</v>
      </c>
    </row>
    <row r="29" spans="1:8" ht="14.25" customHeight="1" x14ac:dyDescent="0.25">
      <c r="A29" s="72"/>
      <c r="B29" s="63" t="s">
        <v>136</v>
      </c>
      <c r="C29" s="65">
        <f t="shared" si="1"/>
        <v>0</v>
      </c>
      <c r="D29" s="66">
        <f t="shared" si="2"/>
        <v>0</v>
      </c>
      <c r="E29" s="65">
        <v>0</v>
      </c>
      <c r="F29" s="66">
        <f t="shared" si="3"/>
        <v>0</v>
      </c>
      <c r="G29" s="65">
        <v>0</v>
      </c>
      <c r="H29" s="66">
        <f t="shared" si="4"/>
        <v>0</v>
      </c>
    </row>
    <row r="30" spans="1:8" x14ac:dyDescent="0.25">
      <c r="A30" s="72" t="s">
        <v>37</v>
      </c>
      <c r="B30" s="63" t="s">
        <v>38</v>
      </c>
      <c r="C30" s="65">
        <f t="shared" si="1"/>
        <v>5</v>
      </c>
      <c r="D30" s="66">
        <f t="shared" si="2"/>
        <v>0.15001500150015001</v>
      </c>
      <c r="E30" s="65">
        <v>2</v>
      </c>
      <c r="F30" s="66">
        <f t="shared" si="3"/>
        <v>6.0006000600060012E-2</v>
      </c>
      <c r="G30" s="65">
        <v>3</v>
      </c>
      <c r="H30" s="66">
        <f t="shared" si="4"/>
        <v>9.0009000900090008E-2</v>
      </c>
    </row>
    <row r="31" spans="1:8" ht="12" customHeight="1" x14ac:dyDescent="0.25">
      <c r="A31" s="72"/>
      <c r="B31" s="63" t="s">
        <v>39</v>
      </c>
      <c r="C31" s="65">
        <f t="shared" si="1"/>
        <v>0</v>
      </c>
      <c r="D31" s="66">
        <f t="shared" si="2"/>
        <v>0</v>
      </c>
      <c r="E31" s="65">
        <v>0</v>
      </c>
      <c r="F31" s="66">
        <f t="shared" si="3"/>
        <v>0</v>
      </c>
      <c r="G31" s="65">
        <v>0</v>
      </c>
      <c r="H31" s="66">
        <f t="shared" si="4"/>
        <v>0</v>
      </c>
    </row>
    <row r="32" spans="1:8" ht="15.75" customHeight="1" x14ac:dyDescent="0.25">
      <c r="A32" s="72"/>
      <c r="B32" s="63" t="s">
        <v>40</v>
      </c>
      <c r="C32" s="65">
        <f t="shared" si="1"/>
        <v>49</v>
      </c>
      <c r="D32" s="66">
        <f t="shared" si="2"/>
        <v>1.4701470147014701</v>
      </c>
      <c r="E32" s="65">
        <v>34</v>
      </c>
      <c r="F32" s="66">
        <f t="shared" si="3"/>
        <v>1.0201020102010201</v>
      </c>
      <c r="G32" s="65">
        <v>15</v>
      </c>
      <c r="H32" s="66">
        <f t="shared" si="4"/>
        <v>0.45004500450045004</v>
      </c>
    </row>
    <row r="33" spans="1:8" ht="12" customHeight="1" x14ac:dyDescent="0.25">
      <c r="A33" s="72"/>
      <c r="B33" s="63" t="s">
        <v>41</v>
      </c>
      <c r="C33" s="65">
        <f t="shared" si="1"/>
        <v>104</v>
      </c>
      <c r="D33" s="66">
        <f t="shared" si="2"/>
        <v>3.1203120312031203</v>
      </c>
      <c r="E33" s="65">
        <v>74</v>
      </c>
      <c r="F33" s="66">
        <f t="shared" si="3"/>
        <v>2.2202220222022202</v>
      </c>
      <c r="G33" s="65">
        <v>30</v>
      </c>
      <c r="H33" s="66">
        <f t="shared" si="4"/>
        <v>0.90009000900090008</v>
      </c>
    </row>
    <row r="34" spans="1:8" ht="13.5" customHeight="1" x14ac:dyDescent="0.25">
      <c r="A34" s="72"/>
      <c r="B34" s="63" t="s">
        <v>42</v>
      </c>
      <c r="C34" s="65">
        <f t="shared" si="1"/>
        <v>97</v>
      </c>
      <c r="D34" s="66">
        <f t="shared" si="2"/>
        <v>2.9102910291029103</v>
      </c>
      <c r="E34" s="65">
        <v>82</v>
      </c>
      <c r="F34" s="66">
        <f t="shared" si="3"/>
        <v>2.4602460246024602</v>
      </c>
      <c r="G34" s="65">
        <v>15</v>
      </c>
      <c r="H34" s="66">
        <f t="shared" si="4"/>
        <v>0.45004500450045004</v>
      </c>
    </row>
    <row r="35" spans="1:8" x14ac:dyDescent="0.25">
      <c r="A35" s="72" t="s">
        <v>43</v>
      </c>
      <c r="B35" s="63" t="s">
        <v>44</v>
      </c>
      <c r="C35" s="65">
        <f t="shared" si="1"/>
        <v>0</v>
      </c>
      <c r="D35" s="66">
        <v>0</v>
      </c>
      <c r="E35" s="65">
        <v>0</v>
      </c>
      <c r="F35" s="66">
        <f t="shared" si="3"/>
        <v>0</v>
      </c>
      <c r="G35" s="65">
        <v>0</v>
      </c>
      <c r="H35" s="66">
        <f>(G35/$C$8)*100</f>
        <v>0</v>
      </c>
    </row>
    <row r="36" spans="1:8" ht="15.75" customHeight="1" x14ac:dyDescent="0.25">
      <c r="A36" s="72"/>
      <c r="B36" s="63" t="s">
        <v>45</v>
      </c>
      <c r="C36" s="65">
        <f t="shared" si="1"/>
        <v>17</v>
      </c>
      <c r="D36" s="66">
        <f t="shared" si="2"/>
        <v>0.51005100510051005</v>
      </c>
      <c r="E36" s="65">
        <v>17</v>
      </c>
      <c r="F36" s="66">
        <f t="shared" si="3"/>
        <v>0.51005100510051005</v>
      </c>
      <c r="G36" s="65">
        <v>0</v>
      </c>
      <c r="H36" s="66">
        <f t="shared" si="4"/>
        <v>0</v>
      </c>
    </row>
    <row r="37" spans="1:8" ht="13.5" customHeight="1" x14ac:dyDescent="0.25">
      <c r="A37" s="72"/>
      <c r="B37" s="63" t="s">
        <v>46</v>
      </c>
      <c r="C37" s="65">
        <f t="shared" si="1"/>
        <v>574</v>
      </c>
      <c r="D37" s="66">
        <f t="shared" si="2"/>
        <v>17.22172217221722</v>
      </c>
      <c r="E37" s="65">
        <v>426</v>
      </c>
      <c r="F37" s="66">
        <f t="shared" si="3"/>
        <v>12.781278127812781</v>
      </c>
      <c r="G37" s="65">
        <v>148</v>
      </c>
      <c r="H37" s="66">
        <f t="shared" si="4"/>
        <v>4.4404440444044404</v>
      </c>
    </row>
    <row r="38" spans="1:8" x14ac:dyDescent="0.25">
      <c r="A38" s="72" t="s">
        <v>47</v>
      </c>
      <c r="B38" s="63" t="s">
        <v>48</v>
      </c>
      <c r="C38" s="65">
        <f t="shared" si="1"/>
        <v>0</v>
      </c>
      <c r="D38" s="66">
        <f t="shared" si="2"/>
        <v>0</v>
      </c>
      <c r="E38" s="65">
        <v>0</v>
      </c>
      <c r="F38" s="66">
        <f t="shared" si="3"/>
        <v>0</v>
      </c>
      <c r="G38" s="65">
        <v>0</v>
      </c>
      <c r="H38" s="66">
        <f t="shared" si="4"/>
        <v>0</v>
      </c>
    </row>
    <row r="39" spans="1:8" x14ac:dyDescent="0.25">
      <c r="A39" s="72"/>
      <c r="B39" s="63" t="s">
        <v>49</v>
      </c>
      <c r="C39" s="65">
        <f t="shared" si="1"/>
        <v>0</v>
      </c>
      <c r="D39" s="66">
        <f t="shared" si="2"/>
        <v>0</v>
      </c>
      <c r="E39" s="65">
        <v>0</v>
      </c>
      <c r="F39" s="66">
        <f t="shared" si="3"/>
        <v>0</v>
      </c>
      <c r="G39" s="65">
        <v>0</v>
      </c>
      <c r="H39" s="66">
        <f t="shared" si="4"/>
        <v>0</v>
      </c>
    </row>
    <row r="40" spans="1:8" ht="12" customHeight="1" x14ac:dyDescent="0.25">
      <c r="A40" s="72"/>
      <c r="B40" s="63" t="s">
        <v>50</v>
      </c>
      <c r="C40" s="65">
        <f t="shared" si="1"/>
        <v>0</v>
      </c>
      <c r="D40" s="66">
        <f t="shared" si="2"/>
        <v>0</v>
      </c>
      <c r="E40" s="65">
        <v>0</v>
      </c>
      <c r="F40" s="66">
        <f t="shared" si="3"/>
        <v>0</v>
      </c>
      <c r="G40" s="65">
        <v>0</v>
      </c>
      <c r="H40" s="66">
        <f t="shared" si="4"/>
        <v>0</v>
      </c>
    </row>
    <row r="41" spans="1:8" x14ac:dyDescent="0.25">
      <c r="A41" s="72"/>
      <c r="B41" s="63" t="s">
        <v>51</v>
      </c>
      <c r="C41" s="65">
        <f t="shared" si="1"/>
        <v>0</v>
      </c>
      <c r="D41" s="66">
        <f t="shared" si="2"/>
        <v>0</v>
      </c>
      <c r="E41" s="65">
        <v>0</v>
      </c>
      <c r="F41" s="66">
        <f t="shared" si="3"/>
        <v>0</v>
      </c>
      <c r="G41" s="65">
        <v>0</v>
      </c>
      <c r="H41" s="66">
        <f t="shared" si="4"/>
        <v>0</v>
      </c>
    </row>
    <row r="42" spans="1:8" x14ac:dyDescent="0.25">
      <c r="A42" s="72" t="s">
        <v>52</v>
      </c>
      <c r="B42" s="63" t="s">
        <v>53</v>
      </c>
      <c r="C42" s="65">
        <f t="shared" si="1"/>
        <v>51</v>
      </c>
      <c r="D42" s="66">
        <f t="shared" si="2"/>
        <v>1.5301530153015301</v>
      </c>
      <c r="E42" s="65">
        <v>40</v>
      </c>
      <c r="F42" s="66">
        <f t="shared" si="3"/>
        <v>1.2001200120012001</v>
      </c>
      <c r="G42" s="65">
        <v>11</v>
      </c>
      <c r="H42" s="66">
        <f t="shared" si="4"/>
        <v>0.33003300330033003</v>
      </c>
    </row>
    <row r="43" spans="1:8" ht="14.25" customHeight="1" x14ac:dyDescent="0.25">
      <c r="A43" s="72"/>
      <c r="B43" s="63" t="s">
        <v>54</v>
      </c>
      <c r="C43" s="65">
        <f t="shared" si="1"/>
        <v>0</v>
      </c>
      <c r="D43" s="66">
        <f t="shared" si="2"/>
        <v>0</v>
      </c>
      <c r="E43" s="65">
        <v>0</v>
      </c>
      <c r="F43" s="66">
        <f t="shared" si="3"/>
        <v>0</v>
      </c>
      <c r="G43" s="65">
        <v>0</v>
      </c>
      <c r="H43" s="66">
        <f t="shared" si="4"/>
        <v>0</v>
      </c>
    </row>
    <row r="44" spans="1:8" x14ac:dyDescent="0.25">
      <c r="A44" s="72"/>
      <c r="B44" s="63" t="s">
        <v>55</v>
      </c>
      <c r="C44" s="65">
        <f t="shared" si="1"/>
        <v>9</v>
      </c>
      <c r="D44" s="66">
        <f t="shared" si="2"/>
        <v>0.27002700270027002</v>
      </c>
      <c r="E44" s="65">
        <v>8</v>
      </c>
      <c r="F44" s="66">
        <f t="shared" si="3"/>
        <v>0.24002400240024005</v>
      </c>
      <c r="G44" s="65">
        <v>1</v>
      </c>
      <c r="H44" s="66">
        <f t="shared" si="4"/>
        <v>3.0003000300030006E-2</v>
      </c>
    </row>
    <row r="45" spans="1:8" ht="13.5" customHeight="1" x14ac:dyDescent="0.25">
      <c r="A45" s="72" t="s">
        <v>56</v>
      </c>
      <c r="B45" s="63" t="s">
        <v>57</v>
      </c>
      <c r="C45" s="65">
        <f t="shared" si="1"/>
        <v>65</v>
      </c>
      <c r="D45" s="66">
        <f t="shared" si="2"/>
        <v>1.9501950195019502</v>
      </c>
      <c r="E45" s="65">
        <v>47</v>
      </c>
      <c r="F45" s="66">
        <f t="shared" si="3"/>
        <v>1.4101410141014101</v>
      </c>
      <c r="G45" s="65">
        <v>18</v>
      </c>
      <c r="H45" s="66">
        <f t="shared" si="4"/>
        <v>0.54005400540054005</v>
      </c>
    </row>
    <row r="46" spans="1:8" ht="13.5" customHeight="1" x14ac:dyDescent="0.25">
      <c r="A46" s="72"/>
      <c r="B46" s="63" t="s">
        <v>58</v>
      </c>
      <c r="C46" s="65">
        <f t="shared" si="1"/>
        <v>320</v>
      </c>
      <c r="D46" s="66">
        <f t="shared" si="2"/>
        <v>9.6009600960096009</v>
      </c>
      <c r="E46" s="65">
        <v>291</v>
      </c>
      <c r="F46" s="66">
        <f t="shared" si="3"/>
        <v>8.7308730873087317</v>
      </c>
      <c r="G46" s="65">
        <v>29</v>
      </c>
      <c r="H46" s="66">
        <f t="shared" si="4"/>
        <v>0.87008700870086997</v>
      </c>
    </row>
    <row r="47" spans="1:8" x14ac:dyDescent="0.25">
      <c r="A47" s="72"/>
      <c r="B47" s="63" t="s">
        <v>59</v>
      </c>
      <c r="C47" s="65">
        <f t="shared" si="1"/>
        <v>0</v>
      </c>
      <c r="D47" s="66">
        <f t="shared" si="2"/>
        <v>0</v>
      </c>
      <c r="E47" s="65">
        <v>0</v>
      </c>
      <c r="F47" s="66">
        <f t="shared" si="3"/>
        <v>0</v>
      </c>
      <c r="G47" s="65">
        <v>0</v>
      </c>
      <c r="H47" s="66">
        <f t="shared" si="4"/>
        <v>0</v>
      </c>
    </row>
    <row r="48" spans="1:8" x14ac:dyDescent="0.25">
      <c r="A48" s="72"/>
      <c r="B48" s="63" t="s">
        <v>60</v>
      </c>
      <c r="C48" s="65">
        <f t="shared" si="1"/>
        <v>0</v>
      </c>
      <c r="D48" s="66">
        <f t="shared" si="2"/>
        <v>0</v>
      </c>
      <c r="E48" s="65">
        <v>0</v>
      </c>
      <c r="F48" s="66">
        <f t="shared" si="3"/>
        <v>0</v>
      </c>
      <c r="G48" s="65">
        <v>0</v>
      </c>
      <c r="H48" s="66">
        <f t="shared" si="4"/>
        <v>0</v>
      </c>
    </row>
    <row r="49" spans="1:8" ht="15" customHeight="1" x14ac:dyDescent="0.25">
      <c r="A49" s="71" t="s">
        <v>237</v>
      </c>
      <c r="B49" s="71"/>
      <c r="C49" s="71"/>
      <c r="D49" s="71"/>
      <c r="E49" s="71"/>
      <c r="F49" s="71"/>
      <c r="G49" s="71"/>
      <c r="H49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33"/>
  <sheetViews>
    <sheetView workbookViewId="0">
      <selection activeCell="G7" sqref="G7"/>
    </sheetView>
  </sheetViews>
  <sheetFormatPr baseColWidth="10" defaultRowHeight="15" x14ac:dyDescent="0.25"/>
  <cols>
    <col min="1" max="1" width="58.85546875" customWidth="1"/>
    <col min="2" max="2" width="21.28515625" customWidth="1"/>
    <col min="3" max="3" width="20.28515625" style="3" customWidth="1"/>
  </cols>
  <sheetData>
    <row r="2" spans="1:3" ht="39" customHeight="1" x14ac:dyDescent="0.25">
      <c r="A2" s="73" t="s">
        <v>140</v>
      </c>
      <c r="B2" s="73"/>
      <c r="C2" s="73"/>
    </row>
    <row r="3" spans="1:3" ht="17.25" customHeight="1" x14ac:dyDescent="0.25">
      <c r="A3" s="68" t="s">
        <v>141</v>
      </c>
      <c r="B3" s="68" t="s">
        <v>8</v>
      </c>
      <c r="C3" s="68" t="s">
        <v>9</v>
      </c>
    </row>
    <row r="4" spans="1:3" ht="14.25" customHeight="1" x14ac:dyDescent="0.25">
      <c r="A4" s="68" t="s">
        <v>5</v>
      </c>
      <c r="B4" s="68">
        <f>SUM(B5:B26)</f>
        <v>562</v>
      </c>
      <c r="C4" s="68">
        <f>SUM(C5:C25)</f>
        <v>100.00000000000001</v>
      </c>
    </row>
    <row r="5" spans="1:3" ht="24" customHeight="1" x14ac:dyDescent="0.25">
      <c r="A5" s="68" t="s">
        <v>71</v>
      </c>
      <c r="B5" s="63">
        <v>20</v>
      </c>
      <c r="C5" s="74">
        <f>(B5/$B$4)*100</f>
        <v>3.5587188612099649</v>
      </c>
    </row>
    <row r="6" spans="1:3" ht="21" customHeight="1" x14ac:dyDescent="0.25">
      <c r="A6" s="68" t="s">
        <v>72</v>
      </c>
      <c r="B6" s="63">
        <v>0</v>
      </c>
      <c r="C6" s="74">
        <f t="shared" ref="C6:C26" si="0">(B6/$B$4)*100</f>
        <v>0</v>
      </c>
    </row>
    <row r="7" spans="1:3" ht="22.5" customHeight="1" x14ac:dyDescent="0.25">
      <c r="A7" s="68" t="s">
        <v>73</v>
      </c>
      <c r="B7" s="63">
        <v>15</v>
      </c>
      <c r="C7" s="74">
        <f t="shared" si="0"/>
        <v>2.6690391459074734</v>
      </c>
    </row>
    <row r="8" spans="1:3" ht="23.25" customHeight="1" x14ac:dyDescent="0.25">
      <c r="A8" s="68" t="s">
        <v>74</v>
      </c>
      <c r="B8" s="63">
        <v>0</v>
      </c>
      <c r="C8" s="74">
        <f t="shared" si="0"/>
        <v>0</v>
      </c>
    </row>
    <row r="9" spans="1:3" ht="30" customHeight="1" x14ac:dyDescent="0.25">
      <c r="A9" s="68" t="s">
        <v>75</v>
      </c>
      <c r="B9" s="63">
        <v>0</v>
      </c>
      <c r="C9" s="74">
        <f t="shared" si="0"/>
        <v>0</v>
      </c>
    </row>
    <row r="10" spans="1:3" ht="25.5" customHeight="1" x14ac:dyDescent="0.25">
      <c r="A10" s="68" t="s">
        <v>76</v>
      </c>
      <c r="B10" s="63">
        <v>17</v>
      </c>
      <c r="C10" s="74">
        <f t="shared" si="0"/>
        <v>3.0249110320284696</v>
      </c>
    </row>
    <row r="11" spans="1:3" ht="34.5" customHeight="1" x14ac:dyDescent="0.25">
      <c r="A11" s="68" t="s">
        <v>77</v>
      </c>
      <c r="B11" s="68">
        <v>252</v>
      </c>
      <c r="C11" s="74">
        <f t="shared" si="0"/>
        <v>44.839857651245552</v>
      </c>
    </row>
    <row r="12" spans="1:3" ht="25.5" customHeight="1" x14ac:dyDescent="0.25">
      <c r="A12" s="68" t="s">
        <v>142</v>
      </c>
      <c r="B12" s="68">
        <v>7</v>
      </c>
      <c r="C12" s="74">
        <f t="shared" si="0"/>
        <v>1.2455516014234875</v>
      </c>
    </row>
    <row r="13" spans="1:3" ht="25.5" customHeight="1" x14ac:dyDescent="0.25">
      <c r="A13" s="68" t="s">
        <v>79</v>
      </c>
      <c r="B13" s="68">
        <v>82</v>
      </c>
      <c r="C13" s="74">
        <f t="shared" si="0"/>
        <v>14.590747330960854</v>
      </c>
    </row>
    <row r="14" spans="1:3" ht="26.25" customHeight="1" x14ac:dyDescent="0.25">
      <c r="A14" s="68" t="s">
        <v>143</v>
      </c>
      <c r="B14" s="68">
        <v>0</v>
      </c>
      <c r="C14" s="74">
        <f t="shared" si="0"/>
        <v>0</v>
      </c>
    </row>
    <row r="15" spans="1:3" ht="21.75" customHeight="1" x14ac:dyDescent="0.25">
      <c r="A15" s="68" t="s">
        <v>81</v>
      </c>
      <c r="B15" s="68">
        <v>18</v>
      </c>
      <c r="C15" s="74">
        <f t="shared" si="0"/>
        <v>3.2028469750889679</v>
      </c>
    </row>
    <row r="16" spans="1:3" ht="27" customHeight="1" x14ac:dyDescent="0.25">
      <c r="A16" s="68" t="s">
        <v>82</v>
      </c>
      <c r="B16" s="68">
        <v>6</v>
      </c>
      <c r="C16" s="74">
        <f t="shared" si="0"/>
        <v>1.0676156583629894</v>
      </c>
    </row>
    <row r="17" spans="1:3" ht="25.5" customHeight="1" x14ac:dyDescent="0.25">
      <c r="A17" s="68" t="s">
        <v>83</v>
      </c>
      <c r="B17" s="68">
        <v>0</v>
      </c>
      <c r="C17" s="74">
        <f t="shared" si="0"/>
        <v>0</v>
      </c>
    </row>
    <row r="18" spans="1:3" ht="24.75" customHeight="1" x14ac:dyDescent="0.25">
      <c r="A18" s="68" t="s">
        <v>84</v>
      </c>
      <c r="B18" s="68">
        <v>0</v>
      </c>
      <c r="C18" s="74">
        <f t="shared" si="0"/>
        <v>0</v>
      </c>
    </row>
    <row r="19" spans="1:3" ht="32.25" customHeight="1" x14ac:dyDescent="0.25">
      <c r="A19" s="68" t="s">
        <v>85</v>
      </c>
      <c r="B19" s="68">
        <v>0</v>
      </c>
      <c r="C19" s="74">
        <f t="shared" si="0"/>
        <v>0</v>
      </c>
    </row>
    <row r="20" spans="1:3" ht="25.5" customHeight="1" x14ac:dyDescent="0.25">
      <c r="A20" s="68" t="s">
        <v>86</v>
      </c>
      <c r="B20" s="68">
        <v>7</v>
      </c>
      <c r="C20" s="74">
        <f t="shared" si="0"/>
        <v>1.2455516014234875</v>
      </c>
    </row>
    <row r="21" spans="1:3" ht="33.75" customHeight="1" x14ac:dyDescent="0.25">
      <c r="A21" s="68" t="s">
        <v>87</v>
      </c>
      <c r="B21" s="68">
        <v>74</v>
      </c>
      <c r="C21" s="74">
        <f t="shared" si="0"/>
        <v>13.167259786476867</v>
      </c>
    </row>
    <row r="22" spans="1:3" ht="20.25" customHeight="1" x14ac:dyDescent="0.25">
      <c r="A22" s="68" t="s">
        <v>88</v>
      </c>
      <c r="B22" s="68">
        <v>24</v>
      </c>
      <c r="C22" s="74">
        <f t="shared" si="0"/>
        <v>4.2704626334519578</v>
      </c>
    </row>
    <row r="23" spans="1:3" ht="20.25" customHeight="1" x14ac:dyDescent="0.25">
      <c r="A23" s="68" t="s">
        <v>89</v>
      </c>
      <c r="B23" s="68">
        <v>8</v>
      </c>
      <c r="C23" s="74">
        <f t="shared" si="0"/>
        <v>1.4234875444839856</v>
      </c>
    </row>
    <row r="24" spans="1:3" ht="30" customHeight="1" x14ac:dyDescent="0.25">
      <c r="A24" s="68" t="s">
        <v>144</v>
      </c>
      <c r="B24" s="68">
        <v>32</v>
      </c>
      <c r="C24" s="74">
        <f t="shared" si="0"/>
        <v>5.6939501779359425</v>
      </c>
    </row>
    <row r="25" spans="1:3" ht="24" customHeight="1" x14ac:dyDescent="0.25">
      <c r="A25" s="68" t="s">
        <v>90</v>
      </c>
      <c r="B25" s="68">
        <v>0</v>
      </c>
      <c r="C25" s="74">
        <f t="shared" si="0"/>
        <v>0</v>
      </c>
    </row>
    <row r="26" spans="1:3" ht="22.5" customHeight="1" x14ac:dyDescent="0.25">
      <c r="A26" s="68" t="s">
        <v>145</v>
      </c>
      <c r="B26" s="68">
        <v>0</v>
      </c>
      <c r="C26" s="74">
        <f t="shared" si="0"/>
        <v>0</v>
      </c>
    </row>
    <row r="27" spans="1:3" x14ac:dyDescent="0.25">
      <c r="A27" s="75" t="s">
        <v>237</v>
      </c>
      <c r="B27" s="75"/>
      <c r="C27" s="75"/>
    </row>
    <row r="28" spans="1:3" x14ac:dyDescent="0.25">
      <c r="A28" s="12"/>
      <c r="B28" s="13"/>
      <c r="C28" s="14"/>
    </row>
    <row r="29" spans="1:3" x14ac:dyDescent="0.25">
      <c r="A29" s="12"/>
      <c r="B29" s="13"/>
      <c r="C29" s="14"/>
    </row>
    <row r="30" spans="1:3" x14ac:dyDescent="0.25">
      <c r="A30" s="12"/>
      <c r="B30" s="13"/>
      <c r="C30" s="14"/>
    </row>
    <row r="31" spans="1:3" x14ac:dyDescent="0.25">
      <c r="A31" s="12"/>
      <c r="B31" s="13"/>
      <c r="C31" s="14"/>
    </row>
    <row r="32" spans="1:3" x14ac:dyDescent="0.25">
      <c r="A32" s="12"/>
      <c r="B32" s="13"/>
      <c r="C32" s="14"/>
    </row>
    <row r="33" spans="1:3" x14ac:dyDescent="0.25">
      <c r="A33" s="12"/>
      <c r="B33" s="13"/>
      <c r="C33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54"/>
  <sheetViews>
    <sheetView tabSelected="1" workbookViewId="0">
      <selection activeCell="H8" sqref="H8"/>
    </sheetView>
  </sheetViews>
  <sheetFormatPr baseColWidth="10" defaultRowHeight="15" x14ac:dyDescent="0.25"/>
  <cols>
    <col min="1" max="1" width="45.7109375" customWidth="1"/>
    <col min="2" max="2" width="27.85546875" customWidth="1"/>
    <col min="3" max="3" width="25.85546875" customWidth="1"/>
  </cols>
  <sheetData>
    <row r="2" spans="1:3" ht="33.75" customHeight="1" x14ac:dyDescent="0.25">
      <c r="A2" s="70" t="s">
        <v>146</v>
      </c>
      <c r="B2" s="70"/>
      <c r="C2" s="70"/>
    </row>
    <row r="3" spans="1:3" ht="17.25" customHeight="1" x14ac:dyDescent="0.25">
      <c r="A3" s="76" t="s">
        <v>147</v>
      </c>
      <c r="B3" s="76" t="s">
        <v>70</v>
      </c>
      <c r="C3" s="76"/>
    </row>
    <row r="4" spans="1:3" ht="15.75" customHeight="1" x14ac:dyDescent="0.25">
      <c r="A4" s="76"/>
      <c r="B4" s="77" t="s">
        <v>148</v>
      </c>
      <c r="C4" s="77" t="s">
        <v>9</v>
      </c>
    </row>
    <row r="5" spans="1:3" ht="19.5" customHeight="1" x14ac:dyDescent="0.25">
      <c r="A5" s="77" t="s">
        <v>5</v>
      </c>
      <c r="B5" s="77">
        <f t="shared" ref="B5:C5" si="0">SUM(B6:B11)</f>
        <v>562</v>
      </c>
      <c r="C5" s="77">
        <f t="shared" si="0"/>
        <v>100</v>
      </c>
    </row>
    <row r="6" spans="1:3" ht="57.75" customHeight="1" x14ac:dyDescent="0.25">
      <c r="A6" s="78" t="s">
        <v>149</v>
      </c>
      <c r="B6" s="79">
        <v>203</v>
      </c>
      <c r="C6" s="80">
        <f t="shared" ref="C6:C11" si="1">(B6/$B$5)*100</f>
        <v>36.120996441281136</v>
      </c>
    </row>
    <row r="7" spans="1:3" ht="47.25" customHeight="1" x14ac:dyDescent="0.25">
      <c r="A7" s="78" t="s">
        <v>150</v>
      </c>
      <c r="B7" s="79">
        <v>68</v>
      </c>
      <c r="C7" s="80">
        <f t="shared" si="1"/>
        <v>12.099644128113878</v>
      </c>
    </row>
    <row r="8" spans="1:3" ht="61.5" customHeight="1" x14ac:dyDescent="0.25">
      <c r="A8" s="78" t="s">
        <v>151</v>
      </c>
      <c r="B8" s="79">
        <v>104</v>
      </c>
      <c r="C8" s="80">
        <f t="shared" si="1"/>
        <v>18.505338078291814</v>
      </c>
    </row>
    <row r="9" spans="1:3" ht="52.5" customHeight="1" x14ac:dyDescent="0.25">
      <c r="A9" s="78" t="s">
        <v>152</v>
      </c>
      <c r="B9" s="79">
        <v>0</v>
      </c>
      <c r="C9" s="80">
        <f t="shared" si="1"/>
        <v>0</v>
      </c>
    </row>
    <row r="10" spans="1:3" ht="63.75" customHeight="1" x14ac:dyDescent="0.25">
      <c r="A10" s="78" t="s">
        <v>153</v>
      </c>
      <c r="B10" s="79">
        <v>0</v>
      </c>
      <c r="C10" s="80">
        <f t="shared" si="1"/>
        <v>0</v>
      </c>
    </row>
    <row r="11" spans="1:3" ht="57" customHeight="1" x14ac:dyDescent="0.25">
      <c r="A11" s="64" t="s">
        <v>154</v>
      </c>
      <c r="B11" s="79">
        <v>187</v>
      </c>
      <c r="C11" s="80">
        <f t="shared" si="1"/>
        <v>33.274021352313163</v>
      </c>
    </row>
    <row r="12" spans="1:3" x14ac:dyDescent="0.25">
      <c r="A12" s="81" t="s">
        <v>237</v>
      </c>
      <c r="B12" s="81"/>
      <c r="C12" s="81"/>
    </row>
    <row r="24" spans="1:3" ht="45" customHeight="1" x14ac:dyDescent="0.25">
      <c r="A24" s="70" t="s">
        <v>146</v>
      </c>
      <c r="B24" s="70"/>
      <c r="C24" s="70"/>
    </row>
    <row r="25" spans="1:3" x14ac:dyDescent="0.25">
      <c r="A25" s="76" t="s">
        <v>147</v>
      </c>
      <c r="B25" s="76" t="s">
        <v>70</v>
      </c>
      <c r="C25" s="76"/>
    </row>
    <row r="26" spans="1:3" x14ac:dyDescent="0.25">
      <c r="A26" s="76"/>
      <c r="B26" s="77" t="s">
        <v>148</v>
      </c>
      <c r="C26" s="77" t="s">
        <v>9</v>
      </c>
    </row>
    <row r="27" spans="1:3" ht="19.5" customHeight="1" x14ac:dyDescent="0.25">
      <c r="A27" s="77" t="s">
        <v>5</v>
      </c>
      <c r="B27" s="77">
        <f t="shared" ref="B27:C27" si="2">SUM(B28:B33)</f>
        <v>562</v>
      </c>
      <c r="C27" s="77">
        <f t="shared" si="2"/>
        <v>100</v>
      </c>
    </row>
    <row r="28" spans="1:3" ht="39" customHeight="1" x14ac:dyDescent="0.25">
      <c r="A28" s="78" t="s">
        <v>149</v>
      </c>
      <c r="B28" s="79">
        <v>203</v>
      </c>
      <c r="C28" s="80">
        <f t="shared" ref="C28:C33" si="3">(B28/$B$5)*100</f>
        <v>36.120996441281136</v>
      </c>
    </row>
    <row r="29" spans="1:3" ht="42.75" customHeight="1" x14ac:dyDescent="0.25">
      <c r="A29" s="78" t="s">
        <v>150</v>
      </c>
      <c r="B29" s="79">
        <v>68</v>
      </c>
      <c r="C29" s="80">
        <f t="shared" si="3"/>
        <v>12.099644128113878</v>
      </c>
    </row>
    <row r="30" spans="1:3" ht="41.25" customHeight="1" x14ac:dyDescent="0.25">
      <c r="A30" s="78" t="s">
        <v>151</v>
      </c>
      <c r="B30" s="79">
        <v>104</v>
      </c>
      <c r="C30" s="80">
        <f t="shared" si="3"/>
        <v>18.505338078291814</v>
      </c>
    </row>
    <row r="31" spans="1:3" ht="36" customHeight="1" x14ac:dyDescent="0.25">
      <c r="A31" s="78" t="s">
        <v>152</v>
      </c>
      <c r="B31" s="79">
        <v>0</v>
      </c>
      <c r="C31" s="80">
        <f t="shared" si="3"/>
        <v>0</v>
      </c>
    </row>
    <row r="32" spans="1:3" ht="40.5" customHeight="1" x14ac:dyDescent="0.25">
      <c r="A32" s="78" t="s">
        <v>153</v>
      </c>
      <c r="B32" s="79">
        <v>0</v>
      </c>
      <c r="C32" s="80">
        <f t="shared" si="3"/>
        <v>0</v>
      </c>
    </row>
    <row r="33" spans="1:3" ht="40.5" customHeight="1" x14ac:dyDescent="0.25">
      <c r="A33" s="64" t="s">
        <v>154</v>
      </c>
      <c r="B33" s="79">
        <v>187</v>
      </c>
      <c r="C33" s="80">
        <f t="shared" si="3"/>
        <v>33.274021352313163</v>
      </c>
    </row>
    <row r="34" spans="1:3" x14ac:dyDescent="0.25">
      <c r="A34" s="81" t="s">
        <v>237</v>
      </c>
      <c r="B34" s="81"/>
      <c r="C34" s="81"/>
    </row>
    <row r="54" ht="15.7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8"/>
  <sheetViews>
    <sheetView workbookViewId="0">
      <selection activeCell="C8" sqref="C8"/>
    </sheetView>
  </sheetViews>
  <sheetFormatPr baseColWidth="10" defaultRowHeight="15" x14ac:dyDescent="0.25"/>
  <cols>
    <col min="1" max="1" width="65.85546875" customWidth="1"/>
    <col min="2" max="2" width="31" style="3" customWidth="1"/>
  </cols>
  <sheetData>
    <row r="1" spans="1:2" ht="37.5" customHeight="1" x14ac:dyDescent="0.25">
      <c r="A1" s="73" t="s">
        <v>113</v>
      </c>
      <c r="B1" s="73"/>
    </row>
    <row r="2" spans="1:2" x14ac:dyDescent="0.25">
      <c r="A2" s="82" t="s">
        <v>114</v>
      </c>
      <c r="B2" s="82" t="s">
        <v>70</v>
      </c>
    </row>
    <row r="3" spans="1:2" x14ac:dyDescent="0.25">
      <c r="A3" s="82"/>
      <c r="B3" s="82"/>
    </row>
    <row r="4" spans="1:2" ht="34.5" customHeight="1" x14ac:dyDescent="0.25">
      <c r="A4" s="78" t="s">
        <v>115</v>
      </c>
      <c r="B4" s="83">
        <v>849</v>
      </c>
    </row>
    <row r="5" spans="1:2" ht="33.75" customHeight="1" x14ac:dyDescent="0.25">
      <c r="A5" s="78" t="s">
        <v>116</v>
      </c>
      <c r="B5" s="83">
        <v>266</v>
      </c>
    </row>
    <row r="6" spans="1:2" ht="36" customHeight="1" x14ac:dyDescent="0.25">
      <c r="A6" s="78" t="s">
        <v>117</v>
      </c>
      <c r="B6" s="84">
        <v>7614</v>
      </c>
    </row>
    <row r="7" spans="1:2" ht="34.5" customHeight="1" x14ac:dyDescent="0.25">
      <c r="A7" s="78" t="s">
        <v>118</v>
      </c>
      <c r="B7" s="84">
        <v>424</v>
      </c>
    </row>
    <row r="8" spans="1:2" ht="36" customHeight="1" x14ac:dyDescent="0.25">
      <c r="A8" s="78" t="s">
        <v>119</v>
      </c>
      <c r="B8" s="84">
        <v>332</v>
      </c>
    </row>
    <row r="9" spans="1:2" ht="32.25" customHeight="1" x14ac:dyDescent="0.25">
      <c r="A9" s="78" t="s">
        <v>120</v>
      </c>
      <c r="B9" s="84">
        <v>292</v>
      </c>
    </row>
    <row r="10" spans="1:2" ht="30" customHeight="1" x14ac:dyDescent="0.25">
      <c r="A10" s="78" t="s">
        <v>121</v>
      </c>
      <c r="B10" s="84">
        <v>4</v>
      </c>
    </row>
    <row r="11" spans="1:2" ht="30.75" customHeight="1" x14ac:dyDescent="0.25">
      <c r="A11" s="78" t="s">
        <v>122</v>
      </c>
      <c r="B11" s="84">
        <v>4</v>
      </c>
    </row>
    <row r="12" spans="1:2" ht="35.25" customHeight="1" x14ac:dyDescent="0.25">
      <c r="A12" s="78" t="s">
        <v>123</v>
      </c>
      <c r="B12" s="84">
        <v>0</v>
      </c>
    </row>
    <row r="13" spans="1:2" ht="32.25" customHeight="1" x14ac:dyDescent="0.25">
      <c r="A13" s="78" t="s">
        <v>124</v>
      </c>
      <c r="B13" s="84">
        <v>868</v>
      </c>
    </row>
    <row r="14" spans="1:2" ht="40.5" customHeight="1" x14ac:dyDescent="0.25">
      <c r="A14" s="78" t="s">
        <v>125</v>
      </c>
      <c r="B14" s="83">
        <v>72</v>
      </c>
    </row>
    <row r="15" spans="1:2" ht="31.5" customHeight="1" x14ac:dyDescent="0.25">
      <c r="A15" s="78" t="s">
        <v>126</v>
      </c>
      <c r="B15" s="83">
        <v>0</v>
      </c>
    </row>
    <row r="16" spans="1:2" ht="33.75" customHeight="1" x14ac:dyDescent="0.25">
      <c r="A16" s="78" t="s">
        <v>127</v>
      </c>
      <c r="B16" s="83">
        <v>1478</v>
      </c>
    </row>
    <row r="17" spans="1:2" x14ac:dyDescent="0.25">
      <c r="A17" s="85" t="s">
        <v>238</v>
      </c>
      <c r="B17" s="86"/>
    </row>
    <row r="18" spans="1:2" x14ac:dyDescent="0.25">
      <c r="A18" s="36"/>
      <c r="B1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Inspección 1</vt:lpstr>
      <vt:lpstr>Inspección 2</vt:lpstr>
      <vt:lpstr>Visita Inspección 3</vt:lpstr>
      <vt:lpstr>Infracciones 4</vt:lpstr>
      <vt:lpstr>Asistencia Judicial 1</vt:lpstr>
      <vt:lpstr>Asistencia Judicial 2</vt:lpstr>
      <vt:lpstr>Asistencia Judicial 3</vt:lpstr>
      <vt:lpstr>Asistencia Judicial 4</vt:lpstr>
      <vt:lpstr>Higiene y Seguridad 1</vt:lpstr>
      <vt:lpstr>Higiene y Seguridad 2</vt:lpstr>
      <vt:lpstr>Higiene y Seguridad 3</vt:lpstr>
      <vt:lpstr>Higiene y Seguridad 4</vt:lpstr>
      <vt:lpstr>Trabajo Infantil 1</vt:lpstr>
      <vt:lpstr>Trabajo Infantil 2</vt:lpstr>
      <vt:lpstr>Trabajo Infantil 3</vt:lpstr>
      <vt:lpstr>Mediación 1</vt:lpstr>
      <vt:lpstr>Mediación 2</vt:lpstr>
      <vt:lpstr>Mediación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2024-04-18T20:55:15Z</cp:lastPrinted>
  <dcterms:created xsi:type="dcterms:W3CDTF">2024-04-15T15:00:29Z</dcterms:created>
  <dcterms:modified xsi:type="dcterms:W3CDTF">2024-04-22T16:16:06Z</dcterms:modified>
</cp:coreProperties>
</file>